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5135" windowHeight="9240" tabRatio="770" activeTab="0"/>
  </bookViews>
  <sheets>
    <sheet name="A. Prime " sheetId="1" r:id="rId1"/>
    <sheet name="B. Sub 1" sheetId="2" r:id="rId2"/>
    <sheet name="C. Sub 2" sheetId="3" r:id="rId3"/>
    <sheet name="B. PROJECT SUMMARY" sheetId="4" r:id="rId4"/>
    <sheet name="D. OPTIONAL TASK PRIME BUDGET" sheetId="5" state="hidden" r:id="rId5"/>
    <sheet name="D1. OT SUB # 1" sheetId="6" state="hidden" r:id="rId6"/>
    <sheet name="D2. OT SUB #2" sheetId="7" state="hidden" r:id="rId7"/>
    <sheet name="D3. OT SUB #3" sheetId="8" state="hidden" r:id="rId8"/>
  </sheets>
  <definedNames>
    <definedName name="_xlnm.Print_Area" localSheetId="3">'B. PROJECT SUMMARY'!$A$1:$W$24</definedName>
  </definedNames>
  <calcPr fullCalcOnLoad="1"/>
</workbook>
</file>

<file path=xl/comments4.xml><?xml version="1.0" encoding="utf-8"?>
<comments xmlns="http://schemas.openxmlformats.org/spreadsheetml/2006/main">
  <authors>
    <author>Dkita</author>
  </authors>
  <commentList>
    <comment ref="T3" authorId="0">
      <text>
        <r>
          <rPr>
            <b/>
            <sz val="8"/>
            <rFont val="Tahoma"/>
            <family val="2"/>
          </rPr>
          <t>ENTER DATA or cell references for the last subconsultant of the team in this column. Change the column label to the appropriate Subconsultant #.</t>
        </r>
      </text>
    </comment>
    <comment ref="H3" authorId="0">
      <text>
        <r>
          <rPr>
            <b/>
            <sz val="8"/>
            <rFont val="Tahoma"/>
            <family val="2"/>
          </rPr>
          <t>UN-HIDE columns for additional subconsultants to the right of this column.</t>
        </r>
      </text>
    </comment>
  </commentList>
</comments>
</file>

<file path=xl/sharedStrings.xml><?xml version="1.0" encoding="utf-8"?>
<sst xmlns="http://schemas.openxmlformats.org/spreadsheetml/2006/main" count="509" uniqueCount="150">
  <si>
    <t>NAME OF FIRM:</t>
  </si>
  <si>
    <t>ROLE IN THE PROJECT:</t>
  </si>
  <si>
    <t>TASK COSTS</t>
  </si>
  <si>
    <t>TASK HOURS ASSIGNED TO STAFF:</t>
  </si>
  <si>
    <t xml:space="preserve"> TASK HOURS</t>
  </si>
  <si>
    <t>Field Office/Trailer rental</t>
  </si>
  <si>
    <t>Item:</t>
  </si>
  <si>
    <t>Unit Description</t>
  </si>
  <si>
    <t>#units</t>
  </si>
  <si>
    <t>unit price</t>
  </si>
  <si>
    <t>cost</t>
  </si>
  <si>
    <t>Other (specify)</t>
  </si>
  <si>
    <t>Primary Consultant</t>
  </si>
  <si>
    <t>Subconsultant 1</t>
  </si>
  <si>
    <t>Subconsultant 2</t>
  </si>
  <si>
    <t>Primary</t>
  </si>
  <si>
    <t>hours</t>
  </si>
  <si>
    <t>TOTAL</t>
  </si>
  <si>
    <t>HOURS</t>
  </si>
  <si>
    <t>COST</t>
  </si>
  <si>
    <t>Wages</t>
  </si>
  <si>
    <t># units</t>
  </si>
  <si>
    <t>price</t>
  </si>
  <si>
    <t>Equipment Rental</t>
  </si>
  <si>
    <t>Reproduction/printing - rate 1</t>
  </si>
  <si>
    <t>Postage/delivery - rate 1</t>
  </si>
  <si>
    <t>Mileage</t>
  </si>
  <si>
    <t>subtotal equipment rental</t>
  </si>
  <si>
    <t>rental fee</t>
  </si>
  <si>
    <t>Define a unit cost and assign a dollar value for each item.</t>
  </si>
  <si>
    <t>Detail:  Equipment Rental Worksheet</t>
  </si>
  <si>
    <t xml:space="preserve">subtotal reproduction/printing </t>
  </si>
  <si>
    <t xml:space="preserve">subtotal postage/delivery </t>
  </si>
  <si>
    <t xml:space="preserve"> hours</t>
  </si>
  <si>
    <t>Classification</t>
  </si>
  <si>
    <t>Indirect costs:</t>
  </si>
  <si>
    <t>Fee:</t>
  </si>
  <si>
    <t>Fringe Benefits:</t>
  </si>
  <si>
    <t>Fee base</t>
  </si>
  <si>
    <t>Wages+Benefits+Indirect =</t>
  </si>
  <si>
    <t xml:space="preserve">Wages = </t>
  </si>
  <si>
    <t xml:space="preserve">Benefits = </t>
  </si>
  <si>
    <t xml:space="preserve">Indirect = </t>
  </si>
  <si>
    <t xml:space="preserve">Fee = </t>
  </si>
  <si>
    <t xml:space="preserve">Overhead = </t>
  </si>
  <si>
    <t xml:space="preserve">G&amp;A = </t>
  </si>
  <si>
    <t>Wages base</t>
  </si>
  <si>
    <t>@rate</t>
  </si>
  <si>
    <t>Other Direct:</t>
  </si>
  <si>
    <t>unit description</t>
  </si>
  <si>
    <t>item</t>
  </si>
  <si>
    <t>COST PROPOSAL:  TASK EFFORT RATE SHEET</t>
  </si>
  <si>
    <t>COST PROPOSAL:  OTHER DIRECT COSTS</t>
  </si>
  <si>
    <t>Assigned Staff</t>
  </si>
  <si>
    <t>Subconsultants:</t>
  </si>
  <si>
    <t>Sub 1</t>
  </si>
  <si>
    <t>Sub 2</t>
  </si>
  <si>
    <t>Sub 3</t>
  </si>
  <si>
    <t>Sub 4</t>
  </si>
  <si>
    <t>Sub 5</t>
  </si>
  <si>
    <t>Sub 6</t>
  </si>
  <si>
    <t>TOTAL COST</t>
  </si>
  <si>
    <t>SUBTL TASK EFFORT COST</t>
  </si>
  <si>
    <t>SUBTL OTHER DIRECT COST</t>
  </si>
  <si>
    <t>Firm</t>
  </si>
  <si>
    <t>Cost</t>
  </si>
  <si>
    <t>COST PROPOSAL:  BUDGET</t>
  </si>
  <si>
    <t>ACME CONSULTING</t>
  </si>
  <si>
    <t>$350/day for 2 days</t>
  </si>
  <si>
    <t>Total Task 1</t>
  </si>
  <si>
    <t>Total Task 2</t>
  </si>
  <si>
    <t>Total Task 3</t>
  </si>
  <si>
    <t xml:space="preserve">See detail attached  </t>
  </si>
  <si>
    <t xml:space="preserve">IRS mileage rate.  </t>
  </si>
  <si>
    <t>rental equipment 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</si>
  <si>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</si>
  <si>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</si>
  <si>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</si>
  <si>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</si>
  <si>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</si>
  <si>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</si>
  <si>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</si>
  <si>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</si>
  <si>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</si>
  <si>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</si>
  <si>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</si>
  <si>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item 13</t>
  </si>
  <si>
    <t>item 14</t>
  </si>
  <si>
    <t>item 15</t>
  </si>
  <si>
    <t>item 16</t>
  </si>
  <si>
    <t>last item</t>
  </si>
  <si>
    <t>Average cost</t>
  </si>
  <si>
    <t>Overnight delivery 10 @$25 = $250  First class USPS 50 @$5.00 = $250.  UPS Ground 10@15 = 150</t>
  </si>
  <si>
    <t>Detail:  Reproduction/printing</t>
  </si>
  <si>
    <t>Detail:  Postage/delivery</t>
  </si>
  <si>
    <t>OTHER DIRECT COSTS</t>
  </si>
  <si>
    <t>Additional Subconsultant #</t>
  </si>
  <si>
    <t>Last Add'l Subconsultant</t>
  </si>
  <si>
    <t>Additional Sub #</t>
  </si>
  <si>
    <t>B. BASE PROJECT SUMMARY</t>
  </si>
  <si>
    <t>Last Additional Subconsultant</t>
  </si>
  <si>
    <t>per job</t>
  </si>
  <si>
    <r>
      <t xml:space="preserve"> SUBTOTAL </t>
    </r>
    <r>
      <rPr>
        <sz val="10"/>
        <rFont val="Arial"/>
        <family val="2"/>
      </rPr>
      <t>Other Direc</t>
    </r>
    <r>
      <rPr>
        <b/>
        <sz val="10"/>
        <rFont val="Arial"/>
        <family val="2"/>
      </rPr>
      <t xml:space="preserve">t = </t>
    </r>
  </si>
  <si>
    <t>TOTAL PRIMARY CONSULTANT COSTS</t>
  </si>
  <si>
    <r>
      <t xml:space="preserve">SUBTOTAL </t>
    </r>
    <r>
      <rPr>
        <sz val="10"/>
        <rFont val="Arial"/>
        <family val="2"/>
      </rPr>
      <t xml:space="preserve">wages+benefits+indirect,+fees = </t>
    </r>
  </si>
  <si>
    <t xml:space="preserve">TOTAL SUBCONSULTANT COSTS   </t>
  </si>
  <si>
    <t xml:space="preserve">COST PROPOSAL: </t>
  </si>
  <si>
    <t>D1. OPTIONAL TASK SUB #1 BUDGET</t>
  </si>
  <si>
    <t>TOTAL OPTIONAL TASK SUBCONSULTANT #1 COSTS</t>
  </si>
  <si>
    <t>D2. OPTIONAL TASK SUB #2 BUDGET</t>
  </si>
  <si>
    <t>D3. OPTIONAL TASK SUB #3 BUDGET</t>
  </si>
  <si>
    <t>brief description - rate basis day/week/job; estimate rental fee for each item</t>
  </si>
  <si>
    <t>TOTAL CONSULTANT + SUBCONSULTANT COSTS</t>
  </si>
  <si>
    <r>
      <t xml:space="preserve">SUBTOTAL </t>
    </r>
    <r>
      <rPr>
        <sz val="10"/>
        <rFont val="Arial"/>
        <family val="2"/>
      </rPr>
      <t xml:space="preserve">wages+benefits+indirect+fees = </t>
    </r>
  </si>
  <si>
    <t>D. OPTIONAL TASK PRIME BUDGET</t>
  </si>
  <si>
    <t>Name Principal</t>
  </si>
  <si>
    <t>Name Associate Engineer</t>
  </si>
  <si>
    <t>Name Engineering Assistant</t>
  </si>
  <si>
    <t>Name Engineering Aide</t>
  </si>
  <si>
    <t>Name Chief Surveyor</t>
  </si>
  <si>
    <t>Name Drafter</t>
  </si>
  <si>
    <t>Name Clerical</t>
  </si>
  <si>
    <t>Prime Consultant Total Hours</t>
  </si>
  <si>
    <t>TASKS</t>
  </si>
  <si>
    <t>TOTAL DIRECT LABOR HOURS</t>
  </si>
  <si>
    <t>Total Primary Tasks Cost</t>
  </si>
  <si>
    <t>COST PROPOSAL:  BUDGET OPTIONAL TASK</t>
  </si>
  <si>
    <t>A. PROJECT Primary</t>
  </si>
  <si>
    <t>TOTAL PROJECT COST</t>
  </si>
  <si>
    <t>TOTAL DIRECT LABOR COST</t>
  </si>
  <si>
    <t>TOTAL INDIRECT COST</t>
  </si>
  <si>
    <t>Name          Civil Engineer</t>
  </si>
  <si>
    <t>Note:  Markup on Other Direct Cost items is not permitted.</t>
  </si>
  <si>
    <t>C. Subconsultant 2</t>
  </si>
  <si>
    <t>B. Subconsultant 1</t>
  </si>
  <si>
    <t>SUBCONSULTANT 1</t>
  </si>
  <si>
    <t>SUBCONSULTANT 2</t>
  </si>
  <si>
    <t>ALERT2 UPGRADE</t>
  </si>
  <si>
    <t>Identify ALERT2 Upgrade Locations</t>
  </si>
  <si>
    <t>Procure and Install ALERT2 Upgrade</t>
  </si>
  <si>
    <t>CREATION OF INUNDATION MAPS FOR FLOOD WARNING</t>
  </si>
  <si>
    <t>Data Collection and Analysis</t>
  </si>
  <si>
    <t>Review Available Hydraulic Models</t>
  </si>
  <si>
    <t>Scenario Hydraulic Models</t>
  </si>
  <si>
    <t>Prepare Inundation Maps</t>
  </si>
  <si>
    <t>Incorporate Inundation Maps into Warning System</t>
  </si>
  <si>
    <t>Review and Approval of Inundation Maps</t>
  </si>
  <si>
    <t>INTEGRATE INUNDATION MAPS INTO FLOOD SAFETY PLANS (FSPs)</t>
  </si>
  <si>
    <t>Update Emergency Operations Plans (EOPs)</t>
  </si>
  <si>
    <t>Update Flood Contingency Maps (FCMs)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</si>
</sst>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[$-409]dddd\,\ mmmm\ dd\,\ yyyy"/>
    <numFmt numFmtId="168" formatCode="[$-F800]dddd\,\ mmmm\ dd\,\ yyyy"/>
    <numFmt numFmtId="169" formatCode="_(&quot;$&quot;* #,##0.000_);_(&quot;$&quot;* \(#,##0.000\);_(&quot;$&quot;* &quot;-&quot;???_);_(@_)"/>
    <numFmt numFmtId="170" formatCode="&quot;$&quot;#,##0.000"/>
    <numFmt numFmtId="171" formatCode="_(* #,##0.000_);_(* \(#,##0.000\);_(* &quot;-&quot;???_);_(@_)"/>
    <numFmt numFmtId="172" formatCode="[$-409]dddd\,\ mmmm\ d\,\ yyyy"/>
  </numFmts>
  <fonts count="59">
    <font>
      <sz val="10"/>
      <name val="Arial"/>
      <family val="0"/>
    </font>
    <font>
      <sz val="8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sz val="11"/>
      <name val="Arial"/>
      <family val="2"/>
    </font>
    <font>
      <i/>
      <u val="single"/>
      <sz val="8"/>
      <name val="Arial Black"/>
      <family val="2"/>
    </font>
    <font>
      <u val="single"/>
      <sz val="8"/>
      <name val="Arial"/>
      <family val="2"/>
    </font>
    <font>
      <u val="single"/>
      <sz val="11"/>
      <name val="Arial"/>
      <family val="2"/>
    </font>
    <font>
      <i/>
      <sz val="8"/>
      <name val="Arial Black"/>
      <family val="2"/>
    </font>
    <font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i/>
      <u val="single"/>
      <sz val="8"/>
      <name val="Arial Black"/>
      <family val="2"/>
    </font>
    <font>
      <b/>
      <i/>
      <sz val="8"/>
      <name val="Arial"/>
      <family val="2"/>
    </font>
    <font>
      <sz val="14"/>
      <name val="Times New Roman"/>
      <family val="1"/>
    </font>
    <font>
      <sz val="8"/>
      <color indexed="44"/>
      <name val="Arial"/>
      <family val="2"/>
    </font>
    <font>
      <sz val="10"/>
      <color indexed="44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lightUp">
        <bgColor indexed="4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double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double"/>
      <top style="hair"/>
      <bottom style="hair"/>
    </border>
    <border>
      <left style="double"/>
      <right style="double"/>
      <top style="hair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43" fontId="1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1" fillId="0" borderId="0" xfId="0" applyFont="1" applyAlignment="1">
      <alignment vertical="top"/>
    </xf>
    <xf numFmtId="43" fontId="4" fillId="33" borderId="0" xfId="0" applyNumberFormat="1" applyFont="1" applyFill="1" applyBorder="1" applyAlignment="1">
      <alignment vertical="top"/>
    </xf>
    <xf numFmtId="0" fontId="1" fillId="33" borderId="0" xfId="0" applyFont="1" applyFill="1" applyBorder="1" applyAlignment="1">
      <alignment horizontal="right" vertical="center" wrapText="1"/>
    </xf>
    <xf numFmtId="0" fontId="0" fillId="0" borderId="0" xfId="0" applyAlignment="1">
      <alignment vertical="top"/>
    </xf>
    <xf numFmtId="0" fontId="7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164" fontId="1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 horizontal="right" wrapText="1"/>
    </xf>
    <xf numFmtId="0" fontId="0" fillId="0" borderId="0" xfId="0" applyBorder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 applyProtection="1">
      <alignment vertical="top"/>
      <protection locked="0"/>
    </xf>
    <xf numFmtId="0" fontId="1" fillId="33" borderId="0" xfId="0" applyFont="1" applyFill="1" applyBorder="1" applyAlignment="1" applyProtection="1">
      <alignment vertical="center"/>
      <protection locked="0"/>
    </xf>
    <xf numFmtId="0" fontId="1" fillId="33" borderId="0" xfId="0" applyFont="1" applyFill="1" applyAlignment="1">
      <alignment/>
    </xf>
    <xf numFmtId="43" fontId="1" fillId="33" borderId="10" xfId="0" applyNumberFormat="1" applyFont="1" applyFill="1" applyBorder="1" applyAlignment="1" applyProtection="1">
      <alignment vertical="top"/>
      <protection locked="0"/>
    </xf>
    <xf numFmtId="0" fontId="0" fillId="33" borderId="0" xfId="0" applyFill="1" applyAlignment="1">
      <alignment/>
    </xf>
    <xf numFmtId="0" fontId="1" fillId="33" borderId="0" xfId="0" applyFont="1" applyFill="1" applyAlignment="1">
      <alignment wrapText="1"/>
    </xf>
    <xf numFmtId="0" fontId="12" fillId="33" borderId="0" xfId="0" applyFont="1" applyFill="1" applyAlignment="1">
      <alignment vertical="center"/>
    </xf>
    <xf numFmtId="37" fontId="1" fillId="0" borderId="0" xfId="0" applyNumberFormat="1" applyFont="1" applyAlignment="1">
      <alignment/>
    </xf>
    <xf numFmtId="0" fontId="1" fillId="0" borderId="0" xfId="0" applyFont="1" applyBorder="1" applyAlignment="1" applyProtection="1">
      <alignment vertical="top"/>
      <protection locked="0"/>
    </xf>
    <xf numFmtId="0" fontId="1" fillId="33" borderId="11" xfId="0" applyFont="1" applyFill="1" applyBorder="1" applyAlignment="1">
      <alignment horizontal="right"/>
    </xf>
    <xf numFmtId="0" fontId="1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top"/>
    </xf>
    <xf numFmtId="0" fontId="1" fillId="33" borderId="12" xfId="0" applyFont="1" applyFill="1" applyBorder="1" applyAlignment="1">
      <alignment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" fillId="33" borderId="11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33" borderId="0" xfId="0" applyFont="1" applyFill="1" applyBorder="1" applyAlignment="1" applyProtection="1">
      <alignment horizontal="center"/>
      <protection/>
    </xf>
    <xf numFmtId="168" fontId="1" fillId="33" borderId="0" xfId="0" applyNumberFormat="1" applyFont="1" applyFill="1" applyBorder="1" applyAlignment="1">
      <alignment/>
    </xf>
    <xf numFmtId="0" fontId="1" fillId="0" borderId="0" xfId="0" applyFont="1" applyBorder="1" applyAlignment="1" applyProtection="1">
      <alignment vertical="center"/>
      <protection locked="0"/>
    </xf>
    <xf numFmtId="0" fontId="1" fillId="33" borderId="0" xfId="0" applyFont="1" applyFill="1" applyAlignment="1" applyProtection="1">
      <alignment horizontal="center"/>
      <protection/>
    </xf>
    <xf numFmtId="44" fontId="3" fillId="0" borderId="0" xfId="0" applyNumberFormat="1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" fillId="0" borderId="13" xfId="0" applyFont="1" applyBorder="1" applyAlignment="1" applyProtection="1">
      <alignment vertical="top"/>
      <protection locked="0"/>
    </xf>
    <xf numFmtId="43" fontId="1" fillId="0" borderId="14" xfId="0" applyNumberFormat="1" applyFont="1" applyBorder="1" applyAlignment="1" applyProtection="1">
      <alignment vertical="top"/>
      <protection locked="0"/>
    </xf>
    <xf numFmtId="0" fontId="1" fillId="0" borderId="15" xfId="0" applyFont="1" applyBorder="1" applyAlignment="1" applyProtection="1">
      <alignment vertical="top"/>
      <protection locked="0"/>
    </xf>
    <xf numFmtId="0" fontId="1" fillId="0" borderId="16" xfId="0" applyFont="1" applyBorder="1" applyAlignment="1" applyProtection="1">
      <alignment vertical="top"/>
      <protection locked="0"/>
    </xf>
    <xf numFmtId="0" fontId="1" fillId="0" borderId="17" xfId="0" applyFont="1" applyBorder="1" applyAlignment="1" applyProtection="1">
      <alignment vertical="top"/>
      <protection locked="0"/>
    </xf>
    <xf numFmtId="0" fontId="1" fillId="33" borderId="0" xfId="0" applyFont="1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44" fontId="3" fillId="33" borderId="0" xfId="0" applyNumberFormat="1" applyFont="1" applyFill="1" applyBorder="1" applyAlignment="1" applyProtection="1">
      <alignment/>
      <protection locked="0"/>
    </xf>
    <xf numFmtId="44" fontId="1" fillId="0" borderId="0" xfId="0" applyNumberFormat="1" applyFont="1" applyBorder="1" applyAlignment="1" applyProtection="1">
      <alignment vertical="center"/>
      <protection locked="0"/>
    </xf>
    <xf numFmtId="44" fontId="1" fillId="0" borderId="0" xfId="0" applyNumberFormat="1" applyFont="1" applyBorder="1" applyAlignment="1">
      <alignment vertical="center"/>
    </xf>
    <xf numFmtId="44" fontId="1" fillId="33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15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14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 vertical="top"/>
      <protection/>
    </xf>
    <xf numFmtId="0" fontId="1" fillId="33" borderId="0" xfId="0" applyFont="1" applyFill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169" fontId="1" fillId="33" borderId="0" xfId="0" applyNumberFormat="1" applyFont="1" applyFill="1" applyBorder="1" applyAlignment="1" applyProtection="1">
      <alignment vertical="top"/>
      <protection/>
    </xf>
    <xf numFmtId="0" fontId="0" fillId="33" borderId="0" xfId="0" applyFill="1" applyBorder="1" applyAlignment="1" applyProtection="1">
      <alignment vertical="top"/>
      <protection/>
    </xf>
    <xf numFmtId="0" fontId="1" fillId="33" borderId="0" xfId="0" applyFont="1" applyFill="1" applyBorder="1" applyAlignment="1" applyProtection="1">
      <alignment vertical="top"/>
      <protection/>
    </xf>
    <xf numFmtId="44" fontId="1" fillId="33" borderId="0" xfId="0" applyNumberFormat="1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 wrapText="1"/>
      <protection/>
    </xf>
    <xf numFmtId="44" fontId="1" fillId="33" borderId="0" xfId="0" applyNumberFormat="1" applyFont="1" applyFill="1" applyAlignment="1" applyProtection="1">
      <alignment wrapText="1"/>
      <protection/>
    </xf>
    <xf numFmtId="0" fontId="1" fillId="33" borderId="11" xfId="0" applyFont="1" applyFill="1" applyBorder="1" applyAlignment="1" applyProtection="1">
      <alignment/>
      <protection/>
    </xf>
    <xf numFmtId="44" fontId="1" fillId="33" borderId="11" xfId="0" applyNumberFormat="1" applyFont="1" applyFill="1" applyBorder="1" applyAlignment="1" applyProtection="1">
      <alignment/>
      <protection/>
    </xf>
    <xf numFmtId="0" fontId="10" fillId="33" borderId="0" xfId="0" applyFont="1" applyFill="1" applyAlignment="1" applyProtection="1">
      <alignment horizontal="right"/>
      <protection/>
    </xf>
    <xf numFmtId="44" fontId="3" fillId="33" borderId="18" xfId="0" applyNumberFormat="1" applyFont="1" applyFill="1" applyBorder="1" applyAlignment="1" applyProtection="1">
      <alignment/>
      <protection/>
    </xf>
    <xf numFmtId="44" fontId="3" fillId="33" borderId="0" xfId="0" applyNumberFormat="1" applyFont="1" applyFill="1" applyBorder="1" applyAlignment="1" applyProtection="1">
      <alignment/>
      <protection/>
    </xf>
    <xf numFmtId="0" fontId="10" fillId="33" borderId="11" xfId="0" applyFont="1" applyFill="1" applyBorder="1" applyAlignment="1" applyProtection="1">
      <alignment horizontal="right"/>
      <protection/>
    </xf>
    <xf numFmtId="44" fontId="3" fillId="33" borderId="11" xfId="0" applyNumberFormat="1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right"/>
      <protection/>
    </xf>
    <xf numFmtId="0" fontId="0" fillId="33" borderId="0" xfId="0" applyFill="1" applyAlignment="1" applyProtection="1">
      <alignment vertical="top" wrapText="1"/>
      <protection/>
    </xf>
    <xf numFmtId="0" fontId="0" fillId="33" borderId="0" xfId="0" applyFill="1" applyAlignment="1" applyProtection="1">
      <alignment wrapText="1"/>
      <protection/>
    </xf>
    <xf numFmtId="0" fontId="1" fillId="33" borderId="0" xfId="0" applyFont="1" applyFill="1" applyAlignment="1" applyProtection="1">
      <alignment horizontal="right"/>
      <protection/>
    </xf>
    <xf numFmtId="0" fontId="1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164" fontId="1" fillId="0" borderId="0" xfId="0" applyNumberFormat="1" applyFont="1" applyBorder="1" applyAlignment="1" applyProtection="1">
      <alignment horizontal="right" vertical="center" wrapText="1"/>
      <protection locked="0"/>
    </xf>
    <xf numFmtId="44" fontId="1" fillId="33" borderId="19" xfId="0" applyNumberFormat="1" applyFont="1" applyFill="1" applyBorder="1" applyAlignment="1">
      <alignment vertical="top"/>
    </xf>
    <xf numFmtId="44" fontId="1" fillId="0" borderId="19" xfId="0" applyNumberFormat="1" applyFont="1" applyBorder="1" applyAlignment="1" applyProtection="1">
      <alignment vertical="top"/>
      <protection locked="0"/>
    </xf>
    <xf numFmtId="44" fontId="1" fillId="0" borderId="20" xfId="0" applyNumberFormat="1" applyFont="1" applyBorder="1" applyAlignment="1" applyProtection="1">
      <alignment vertical="top"/>
      <protection locked="0"/>
    </xf>
    <xf numFmtId="44" fontId="1" fillId="0" borderId="21" xfId="0" applyNumberFormat="1" applyFont="1" applyFill="1" applyBorder="1" applyAlignment="1" applyProtection="1">
      <alignment vertical="top"/>
      <protection locked="0"/>
    </xf>
    <xf numFmtId="44" fontId="1" fillId="0" borderId="22" xfId="0" applyNumberFormat="1" applyFont="1" applyFill="1" applyBorder="1" applyAlignment="1" applyProtection="1">
      <alignment vertical="top"/>
      <protection locked="0"/>
    </xf>
    <xf numFmtId="0" fontId="0" fillId="33" borderId="23" xfId="0" applyFill="1" applyBorder="1" applyAlignment="1" applyProtection="1">
      <alignment/>
      <protection/>
    </xf>
    <xf numFmtId="0" fontId="1" fillId="33" borderId="24" xfId="0" applyFont="1" applyFill="1" applyBorder="1" applyAlignment="1" applyProtection="1">
      <alignment horizontal="right"/>
      <protection/>
    </xf>
    <xf numFmtId="0" fontId="14" fillId="33" borderId="25" xfId="0" applyFont="1" applyFill="1" applyBorder="1" applyAlignment="1" applyProtection="1">
      <alignment horizontal="left"/>
      <protection/>
    </xf>
    <xf numFmtId="0" fontId="1" fillId="33" borderId="25" xfId="0" applyFont="1" applyFill="1" applyBorder="1" applyAlignment="1" applyProtection="1">
      <alignment/>
      <protection/>
    </xf>
    <xf numFmtId="0" fontId="5" fillId="33" borderId="25" xfId="0" applyFont="1" applyFill="1" applyBorder="1" applyAlignment="1">
      <alignment horizontal="right" vertical="top"/>
    </xf>
    <xf numFmtId="0" fontId="1" fillId="33" borderId="24" xfId="0" applyFont="1" applyFill="1" applyBorder="1" applyAlignment="1">
      <alignment horizontal="right"/>
    </xf>
    <xf numFmtId="0" fontId="1" fillId="33" borderId="25" xfId="0" applyFont="1" applyFill="1" applyBorder="1" applyAlignment="1">
      <alignment horizontal="center"/>
    </xf>
    <xf numFmtId="0" fontId="1" fillId="33" borderId="25" xfId="0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44" fontId="1" fillId="0" borderId="26" xfId="0" applyNumberFormat="1" applyFont="1" applyFill="1" applyBorder="1" applyAlignment="1" applyProtection="1">
      <alignment vertical="top"/>
      <protection locked="0"/>
    </xf>
    <xf numFmtId="0" fontId="0" fillId="33" borderId="27" xfId="0" applyFill="1" applyBorder="1" applyAlignment="1">
      <alignment/>
    </xf>
    <xf numFmtId="0" fontId="0" fillId="33" borderId="27" xfId="0" applyFill="1" applyBorder="1" applyAlignment="1" applyProtection="1">
      <alignment/>
      <protection locked="0"/>
    </xf>
    <xf numFmtId="0" fontId="13" fillId="33" borderId="27" xfId="0" applyFont="1" applyFill="1" applyBorder="1" applyAlignment="1">
      <alignment horizontal="right"/>
    </xf>
    <xf numFmtId="0" fontId="0" fillId="33" borderId="28" xfId="0" applyFill="1" applyBorder="1" applyAlignment="1">
      <alignment/>
    </xf>
    <xf numFmtId="169" fontId="1" fillId="0" borderId="29" xfId="0" applyNumberFormat="1" applyFont="1" applyFill="1" applyBorder="1" applyAlignment="1" applyProtection="1">
      <alignment vertical="top"/>
      <protection locked="0"/>
    </xf>
    <xf numFmtId="0" fontId="0" fillId="33" borderId="30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31" xfId="0" applyFill="1" applyBorder="1" applyAlignment="1">
      <alignment/>
    </xf>
    <xf numFmtId="0" fontId="19" fillId="33" borderId="27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32" xfId="0" applyFill="1" applyBorder="1" applyAlignment="1">
      <alignment/>
    </xf>
    <xf numFmtId="0" fontId="12" fillId="33" borderId="33" xfId="0" applyFont="1" applyFill="1" applyBorder="1" applyAlignment="1">
      <alignment/>
    </xf>
    <xf numFmtId="0" fontId="0" fillId="33" borderId="27" xfId="0" applyFill="1" applyBorder="1" applyAlignment="1">
      <alignment horizontal="center"/>
    </xf>
    <xf numFmtId="0" fontId="0" fillId="35" borderId="31" xfId="0" applyFill="1" applyBorder="1" applyAlignment="1">
      <alignment/>
    </xf>
    <xf numFmtId="0" fontId="0" fillId="33" borderId="28" xfId="0" applyFont="1" applyFill="1" applyBorder="1" applyAlignment="1">
      <alignment horizontal="left" indent="1"/>
    </xf>
    <xf numFmtId="0" fontId="11" fillId="33" borderId="0" xfId="0" applyFont="1" applyFill="1" applyBorder="1" applyAlignment="1">
      <alignment horizontal="right"/>
    </xf>
    <xf numFmtId="0" fontId="11" fillId="33" borderId="0" xfId="0" applyFont="1" applyFill="1" applyBorder="1" applyAlignment="1" quotePrefix="1">
      <alignment horizontal="right"/>
    </xf>
    <xf numFmtId="0" fontId="0" fillId="35" borderId="32" xfId="0" applyFill="1" applyBorder="1" applyAlignment="1">
      <alignment/>
    </xf>
    <xf numFmtId="0" fontId="1" fillId="33" borderId="28" xfId="0" applyFont="1" applyFill="1" applyBorder="1" applyAlignment="1">
      <alignment horizontal="left" indent="1"/>
    </xf>
    <xf numFmtId="4" fontId="1" fillId="33" borderId="0" xfId="0" applyNumberFormat="1" applyFont="1" applyFill="1" applyBorder="1" applyAlignment="1">
      <alignment horizontal="right"/>
    </xf>
    <xf numFmtId="43" fontId="3" fillId="33" borderId="0" xfId="0" applyNumberFormat="1" applyFont="1" applyFill="1" applyBorder="1" applyAlignment="1" applyProtection="1">
      <alignment horizontal="center"/>
      <protection locked="0"/>
    </xf>
    <xf numFmtId="4" fontId="1" fillId="33" borderId="28" xfId="0" applyNumberFormat="1" applyFont="1" applyFill="1" applyBorder="1" applyAlignment="1">
      <alignment horizontal="left" indent="1"/>
    </xf>
    <xf numFmtId="43" fontId="1" fillId="33" borderId="28" xfId="0" applyNumberFormat="1" applyFont="1" applyFill="1" applyBorder="1" applyAlignment="1">
      <alignment horizontal="left" indent="1"/>
    </xf>
    <xf numFmtId="0" fontId="0" fillId="35" borderId="34" xfId="0" applyFill="1" applyBorder="1" applyAlignment="1">
      <alignment/>
    </xf>
    <xf numFmtId="0" fontId="0" fillId="35" borderId="12" xfId="0" applyFill="1" applyBorder="1" applyAlignment="1">
      <alignment/>
    </xf>
    <xf numFmtId="0" fontId="13" fillId="33" borderId="35" xfId="0" applyFont="1" applyFill="1" applyBorder="1" applyAlignment="1">
      <alignment horizontal="right"/>
    </xf>
    <xf numFmtId="164" fontId="13" fillId="33" borderId="36" xfId="0" applyNumberFormat="1" applyFont="1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27" xfId="0" applyFill="1" applyBorder="1" applyAlignment="1">
      <alignment horizontal="right"/>
    </xf>
    <xf numFmtId="0" fontId="0" fillId="33" borderId="28" xfId="0" applyFont="1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164" fontId="1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0" fillId="35" borderId="37" xfId="0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28" xfId="0" applyFill="1" applyBorder="1" applyAlignment="1">
      <alignment horizontal="right"/>
    </xf>
    <xf numFmtId="164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right" vertical="center" wrapText="1"/>
    </xf>
    <xf numFmtId="0" fontId="0" fillId="33" borderId="0" xfId="0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0" xfId="0" applyFill="1" applyBorder="1" applyAlignment="1">
      <alignment/>
    </xf>
    <xf numFmtId="164" fontId="13" fillId="33" borderId="0" xfId="0" applyNumberFormat="1" applyFont="1" applyFill="1" applyBorder="1" applyAlignment="1">
      <alignment horizontal="right"/>
    </xf>
    <xf numFmtId="44" fontId="0" fillId="33" borderId="39" xfId="0" applyNumberFormat="1" applyFill="1" applyBorder="1" applyAlignment="1">
      <alignment/>
    </xf>
    <xf numFmtId="44" fontId="0" fillId="33" borderId="32" xfId="0" applyNumberForma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1" fillId="33" borderId="28" xfId="0" applyFont="1" applyFill="1" applyBorder="1" applyAlignment="1" applyProtection="1">
      <alignment vertical="top" wrapText="1"/>
      <protection locked="0"/>
    </xf>
    <xf numFmtId="0" fontId="1" fillId="35" borderId="32" xfId="0" applyFont="1" applyFill="1" applyBorder="1" applyAlignment="1" applyProtection="1">
      <alignment vertical="top" wrapText="1"/>
      <protection locked="0"/>
    </xf>
    <xf numFmtId="0" fontId="1" fillId="35" borderId="0" xfId="0" applyFont="1" applyFill="1" applyBorder="1" applyAlignment="1" applyProtection="1">
      <alignment vertical="top" wrapText="1"/>
      <protection locked="0"/>
    </xf>
    <xf numFmtId="44" fontId="0" fillId="33" borderId="40" xfId="0" applyNumberFormat="1" applyFill="1" applyBorder="1" applyAlignment="1">
      <alignment/>
    </xf>
    <xf numFmtId="44" fontId="1" fillId="33" borderId="41" xfId="0" applyNumberFormat="1" applyFont="1" applyFill="1" applyBorder="1" applyAlignment="1" applyProtection="1">
      <alignment vertical="top"/>
      <protection locked="0"/>
    </xf>
    <xf numFmtId="0" fontId="0" fillId="35" borderId="42" xfId="0" applyFill="1" applyBorder="1" applyAlignment="1">
      <alignment/>
    </xf>
    <xf numFmtId="0" fontId="0" fillId="33" borderId="42" xfId="0" applyFill="1" applyBorder="1" applyAlignment="1">
      <alignment/>
    </xf>
    <xf numFmtId="0" fontId="13" fillId="33" borderId="43" xfId="0" applyFont="1" applyFill="1" applyBorder="1" applyAlignment="1">
      <alignment horizontal="right"/>
    </xf>
    <xf numFmtId="44" fontId="0" fillId="33" borderId="32" xfId="0" applyNumberFormat="1" applyFont="1" applyFill="1" applyBorder="1" applyAlignment="1">
      <alignment/>
    </xf>
    <xf numFmtId="0" fontId="0" fillId="33" borderId="42" xfId="0" applyFill="1" applyBorder="1" applyAlignment="1">
      <alignment/>
    </xf>
    <xf numFmtId="0" fontId="13" fillId="33" borderId="42" xfId="0" applyFont="1" applyFill="1" applyBorder="1" applyAlignment="1">
      <alignment horizontal="right" indent="1"/>
    </xf>
    <xf numFmtId="44" fontId="0" fillId="33" borderId="39" xfId="0" applyNumberFormat="1" applyFont="1" applyFill="1" applyBorder="1" applyAlignment="1">
      <alignment/>
    </xf>
    <xf numFmtId="0" fontId="13" fillId="33" borderId="0" xfId="0" applyFont="1" applyFill="1" applyBorder="1" applyAlignment="1">
      <alignment horizontal="right" indent="1"/>
    </xf>
    <xf numFmtId="164" fontId="1" fillId="33" borderId="32" xfId="0" applyNumberFormat="1" applyFont="1" applyFill="1" applyBorder="1" applyAlignment="1">
      <alignment/>
    </xf>
    <xf numFmtId="0" fontId="0" fillId="33" borderId="28" xfId="0" applyFont="1" applyFill="1" applyBorder="1" applyAlignment="1" applyProtection="1">
      <alignment vertical="top" wrapText="1"/>
      <protection locked="0"/>
    </xf>
    <xf numFmtId="44" fontId="0" fillId="33" borderId="0" xfId="0" applyNumberFormat="1" applyFill="1" applyBorder="1" applyAlignment="1">
      <alignment/>
    </xf>
    <xf numFmtId="0" fontId="0" fillId="33" borderId="34" xfId="0" applyFill="1" applyBorder="1" applyAlignment="1">
      <alignment horizontal="right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/>
    </xf>
    <xf numFmtId="164" fontId="0" fillId="33" borderId="31" xfId="0" applyNumberFormat="1" applyFont="1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11" xfId="0" applyFill="1" applyBorder="1" applyAlignment="1">
      <alignment/>
    </xf>
    <xf numFmtId="164" fontId="0" fillId="33" borderId="32" xfId="0" applyNumberFormat="1" applyFont="1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46" xfId="0" applyFill="1" applyBorder="1" applyAlignment="1">
      <alignment/>
    </xf>
    <xf numFmtId="4" fontId="3" fillId="33" borderId="47" xfId="0" applyNumberFormat="1" applyFont="1" applyFill="1" applyBorder="1" applyAlignment="1" applyProtection="1">
      <alignment horizontal="right"/>
      <protection/>
    </xf>
    <xf numFmtId="4" fontId="3" fillId="0" borderId="47" xfId="0" applyNumberFormat="1" applyFont="1" applyFill="1" applyBorder="1" applyAlignment="1" applyProtection="1">
      <alignment horizontal="right"/>
      <protection locked="0"/>
    </xf>
    <xf numFmtId="4" fontId="3" fillId="0" borderId="48" xfId="0" applyNumberFormat="1" applyFont="1" applyFill="1" applyBorder="1" applyAlignment="1" applyProtection="1">
      <alignment horizontal="right"/>
      <protection locked="0"/>
    </xf>
    <xf numFmtId="44" fontId="13" fillId="33" borderId="39" xfId="0" applyNumberFormat="1" applyFont="1" applyFill="1" applyBorder="1" applyAlignment="1">
      <alignment/>
    </xf>
    <xf numFmtId="43" fontId="1" fillId="0" borderId="0" xfId="0" applyNumberFormat="1" applyFont="1" applyFill="1" applyBorder="1" applyAlignment="1" applyProtection="1">
      <alignment vertical="top"/>
      <protection locked="0"/>
    </xf>
    <xf numFmtId="171" fontId="1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8" fontId="1" fillId="33" borderId="24" xfId="0" applyNumberFormat="1" applyFont="1" applyFill="1" applyBorder="1" applyAlignment="1">
      <alignment/>
    </xf>
    <xf numFmtId="0" fontId="1" fillId="33" borderId="47" xfId="0" applyFont="1" applyFill="1" applyBorder="1" applyAlignment="1">
      <alignment horizontal="right"/>
    </xf>
    <xf numFmtId="0" fontId="1" fillId="33" borderId="48" xfId="0" applyFont="1" applyFill="1" applyBorder="1" applyAlignment="1">
      <alignment horizontal="center"/>
    </xf>
    <xf numFmtId="0" fontId="1" fillId="34" borderId="47" xfId="0" applyFont="1" applyFill="1" applyBorder="1" applyAlignment="1" applyProtection="1">
      <alignment horizontal="right"/>
      <protection locked="0"/>
    </xf>
    <xf numFmtId="0" fontId="1" fillId="34" borderId="48" xfId="0" applyFont="1" applyFill="1" applyBorder="1" applyAlignment="1" applyProtection="1">
      <alignment horizontal="center"/>
      <protection locked="0"/>
    </xf>
    <xf numFmtId="0" fontId="1" fillId="34" borderId="12" xfId="0" applyFont="1" applyFill="1" applyBorder="1" applyAlignment="1" applyProtection="1">
      <alignment horizontal="right"/>
      <protection locked="0"/>
    </xf>
    <xf numFmtId="0" fontId="1" fillId="0" borderId="48" xfId="0" applyFont="1" applyFill="1" applyBorder="1" applyAlignment="1" applyProtection="1">
      <alignment horizontal="center"/>
      <protection locked="0"/>
    </xf>
    <xf numFmtId="0" fontId="1" fillId="33" borderId="12" xfId="0" applyFont="1" applyFill="1" applyBorder="1" applyAlignment="1">
      <alignment horizontal="right"/>
    </xf>
    <xf numFmtId="0" fontId="1" fillId="33" borderId="49" xfId="0" applyFont="1" applyFill="1" applyBorder="1" applyAlignment="1">
      <alignment horizontal="center"/>
    </xf>
    <xf numFmtId="4" fontId="1" fillId="33" borderId="24" xfId="0" applyNumberFormat="1" applyFont="1" applyFill="1" applyBorder="1" applyAlignment="1" applyProtection="1">
      <alignment horizontal="right"/>
      <protection/>
    </xf>
    <xf numFmtId="4" fontId="1" fillId="33" borderId="24" xfId="0" applyNumberFormat="1" applyFont="1" applyFill="1" applyBorder="1" applyAlignment="1">
      <alignment/>
    </xf>
    <xf numFmtId="4" fontId="1" fillId="0" borderId="24" xfId="0" applyNumberFormat="1" applyFont="1" applyFill="1" applyBorder="1" applyAlignment="1" applyProtection="1">
      <alignment/>
      <protection locked="0"/>
    </xf>
    <xf numFmtId="4" fontId="1" fillId="0" borderId="25" xfId="0" applyNumberFormat="1" applyFont="1" applyFill="1" applyBorder="1" applyAlignment="1" applyProtection="1">
      <alignment/>
      <protection locked="0"/>
    </xf>
    <xf numFmtId="4" fontId="6" fillId="33" borderId="24" xfId="0" applyNumberFormat="1" applyFont="1" applyFill="1" applyBorder="1" applyAlignment="1" applyProtection="1">
      <alignment horizontal="right"/>
      <protection/>
    </xf>
    <xf numFmtId="4" fontId="6" fillId="0" borderId="24" xfId="0" applyNumberFormat="1" applyFont="1" applyFill="1" applyBorder="1" applyAlignment="1" applyProtection="1">
      <alignment horizontal="right"/>
      <protection locked="0"/>
    </xf>
    <xf numFmtId="4" fontId="6" fillId="0" borderId="25" xfId="0" applyNumberFormat="1" applyFont="1" applyFill="1" applyBorder="1" applyAlignment="1" applyProtection="1">
      <alignment horizontal="right"/>
      <protection locked="0"/>
    </xf>
    <xf numFmtId="4" fontId="6" fillId="33" borderId="24" xfId="0" applyNumberFormat="1" applyFont="1" applyFill="1" applyBorder="1" applyAlignment="1">
      <alignment/>
    </xf>
    <xf numFmtId="4" fontId="6" fillId="33" borderId="50" xfId="0" applyNumberFormat="1" applyFont="1" applyFill="1" applyBorder="1" applyAlignment="1" applyProtection="1">
      <alignment horizontal="right"/>
      <protection/>
    </xf>
    <xf numFmtId="4" fontId="6" fillId="33" borderId="50" xfId="0" applyNumberFormat="1" applyFont="1" applyFill="1" applyBorder="1" applyAlignment="1">
      <alignment horizontal="right"/>
    </xf>
    <xf numFmtId="4" fontId="6" fillId="0" borderId="50" xfId="0" applyNumberFormat="1" applyFont="1" applyFill="1" applyBorder="1" applyAlignment="1" applyProtection="1">
      <alignment horizontal="right"/>
      <protection locked="0"/>
    </xf>
    <xf numFmtId="4" fontId="6" fillId="0" borderId="51" xfId="0" applyNumberFormat="1" applyFont="1" applyFill="1" applyBorder="1" applyAlignment="1" applyProtection="1">
      <alignment horizontal="right"/>
      <protection locked="0"/>
    </xf>
    <xf numFmtId="0" fontId="23" fillId="0" borderId="42" xfId="0" applyFont="1" applyBorder="1" applyAlignment="1">
      <alignment horizontal="center"/>
    </xf>
    <xf numFmtId="0" fontId="11" fillId="0" borderId="39" xfId="0" applyFont="1" applyBorder="1" applyAlignment="1">
      <alignment/>
    </xf>
    <xf numFmtId="0" fontId="11" fillId="0" borderId="52" xfId="0" applyFont="1" applyFill="1" applyBorder="1" applyAlignment="1">
      <alignment horizontal="center"/>
    </xf>
    <xf numFmtId="0" fontId="11" fillId="0" borderId="53" xfId="0" applyFont="1" applyFill="1" applyBorder="1" applyAlignment="1">
      <alignment horizontal="center"/>
    </xf>
    <xf numFmtId="0" fontId="24" fillId="0" borderId="54" xfId="0" applyFont="1" applyBorder="1" applyAlignment="1">
      <alignment horizontal="center"/>
    </xf>
    <xf numFmtId="0" fontId="23" fillId="33" borderId="55" xfId="0" applyFont="1" applyFill="1" applyBorder="1" applyAlignment="1">
      <alignment horizontal="center"/>
    </xf>
    <xf numFmtId="0" fontId="24" fillId="0" borderId="52" xfId="0" applyFont="1" applyBorder="1" applyAlignment="1">
      <alignment horizontal="center"/>
    </xf>
    <xf numFmtId="0" fontId="24" fillId="0" borderId="53" xfId="0" applyFont="1" applyBorder="1" applyAlignment="1">
      <alignment horizontal="center"/>
    </xf>
    <xf numFmtId="0" fontId="11" fillId="33" borderId="27" xfId="0" applyFont="1" applyFill="1" applyBorder="1" applyAlignment="1" applyProtection="1">
      <alignment horizontal="center"/>
      <protection locked="0"/>
    </xf>
    <xf numFmtId="0" fontId="11" fillId="0" borderId="56" xfId="0" applyFont="1" applyBorder="1" applyAlignment="1" applyProtection="1">
      <alignment horizontal="center"/>
      <protection locked="0"/>
    </xf>
    <xf numFmtId="0" fontId="11" fillId="0" borderId="57" xfId="0" applyFont="1" applyBorder="1" applyAlignment="1" applyProtection="1">
      <alignment horizontal="center"/>
      <protection locked="0"/>
    </xf>
    <xf numFmtId="0" fontId="11" fillId="0" borderId="54" xfId="0" applyFont="1" applyFill="1" applyBorder="1" applyAlignment="1">
      <alignment horizontal="center"/>
    </xf>
    <xf numFmtId="0" fontId="23" fillId="33" borderId="58" xfId="0" applyFont="1" applyFill="1" applyBorder="1" applyAlignment="1">
      <alignment horizontal="center"/>
    </xf>
    <xf numFmtId="0" fontId="23" fillId="33" borderId="59" xfId="0" applyFont="1" applyFill="1" applyBorder="1" applyAlignment="1">
      <alignment horizontal="center"/>
    </xf>
    <xf numFmtId="0" fontId="11" fillId="33" borderId="60" xfId="0" applyFont="1" applyFill="1" applyBorder="1" applyAlignment="1">
      <alignment horizontal="center"/>
    </xf>
    <xf numFmtId="0" fontId="24" fillId="0" borderId="61" xfId="0" applyFont="1" applyBorder="1" applyAlignment="1">
      <alignment horizontal="center"/>
    </xf>
    <xf numFmtId="0" fontId="24" fillId="33" borderId="62" xfId="0" applyFont="1" applyFill="1" applyBorder="1" applyAlignment="1">
      <alignment horizontal="center"/>
    </xf>
    <xf numFmtId="0" fontId="23" fillId="33" borderId="63" xfId="0" applyFont="1" applyFill="1" applyBorder="1" applyAlignment="1">
      <alignment horizontal="center"/>
    </xf>
    <xf numFmtId="0" fontId="24" fillId="33" borderId="60" xfId="0" applyFont="1" applyFill="1" applyBorder="1" applyAlignment="1">
      <alignment horizontal="center"/>
    </xf>
    <xf numFmtId="4" fontId="11" fillId="33" borderId="0" xfId="0" applyNumberFormat="1" applyFont="1" applyFill="1" applyBorder="1" applyAlignment="1" applyProtection="1">
      <alignment horizontal="center"/>
      <protection/>
    </xf>
    <xf numFmtId="164" fontId="11" fillId="33" borderId="25" xfId="0" applyNumberFormat="1" applyFont="1" applyFill="1" applyBorder="1" applyAlignment="1" applyProtection="1">
      <alignment horizontal="center"/>
      <protection/>
    </xf>
    <xf numFmtId="4" fontId="23" fillId="33" borderId="0" xfId="0" applyNumberFormat="1" applyFont="1" applyFill="1" applyBorder="1" applyAlignment="1" applyProtection="1">
      <alignment horizontal="center"/>
      <protection/>
    </xf>
    <xf numFmtId="164" fontId="23" fillId="33" borderId="25" xfId="0" applyNumberFormat="1" applyFont="1" applyFill="1" applyBorder="1" applyAlignment="1" applyProtection="1">
      <alignment horizontal="center"/>
      <protection/>
    </xf>
    <xf numFmtId="164" fontId="1" fillId="33" borderId="25" xfId="0" applyNumberFormat="1" applyFont="1" applyFill="1" applyBorder="1" applyAlignment="1" applyProtection="1">
      <alignment horizontal="center"/>
      <protection/>
    </xf>
    <xf numFmtId="4" fontId="24" fillId="33" borderId="0" xfId="0" applyNumberFormat="1" applyFont="1" applyFill="1" applyBorder="1" applyAlignment="1" applyProtection="1">
      <alignment horizontal="center"/>
      <protection/>
    </xf>
    <xf numFmtId="164" fontId="24" fillId="33" borderId="25" xfId="0" applyNumberFormat="1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>
      <alignment horizontal="center"/>
    </xf>
    <xf numFmtId="164" fontId="23" fillId="33" borderId="64" xfId="0" applyNumberFormat="1" applyFont="1" applyFill="1" applyBorder="1" applyAlignment="1" applyProtection="1">
      <alignment horizontal="center"/>
      <protection/>
    </xf>
    <xf numFmtId="164" fontId="23" fillId="33" borderId="0" xfId="0" applyNumberFormat="1" applyFont="1" applyFill="1" applyBorder="1" applyAlignment="1" applyProtection="1">
      <alignment horizontal="center"/>
      <protection/>
    </xf>
    <xf numFmtId="0" fontId="1" fillId="0" borderId="47" xfId="0" applyFont="1" applyFill="1" applyBorder="1" applyAlignment="1" applyProtection="1">
      <alignment horizontal="center"/>
      <protection locked="0"/>
    </xf>
    <xf numFmtId="4" fontId="1" fillId="0" borderId="24" xfId="0" applyNumberFormat="1" applyFont="1" applyFill="1" applyBorder="1" applyAlignment="1" applyProtection="1">
      <alignment horizontal="center"/>
      <protection locked="0"/>
    </xf>
    <xf numFmtId="164" fontId="1" fillId="0" borderId="25" xfId="0" applyNumberFormat="1" applyFont="1" applyFill="1" applyBorder="1" applyAlignment="1" applyProtection="1">
      <alignment horizontal="center"/>
      <protection locked="0"/>
    </xf>
    <xf numFmtId="4" fontId="6" fillId="0" borderId="24" xfId="0" applyNumberFormat="1" applyFont="1" applyFill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 applyProtection="1">
      <alignment horizontal="center"/>
      <protection locked="0"/>
    </xf>
    <xf numFmtId="4" fontId="3" fillId="0" borderId="47" xfId="0" applyNumberFormat="1" applyFont="1" applyFill="1" applyBorder="1" applyAlignment="1" applyProtection="1">
      <alignment horizontal="center"/>
      <protection locked="0"/>
    </xf>
    <xf numFmtId="164" fontId="3" fillId="0" borderId="48" xfId="0" applyNumberFormat="1" applyFont="1" applyFill="1" applyBorder="1" applyAlignment="1" applyProtection="1">
      <alignment horizontal="center"/>
      <protection locked="0"/>
    </xf>
    <xf numFmtId="4" fontId="6" fillId="0" borderId="50" xfId="0" applyNumberFormat="1" applyFont="1" applyFill="1" applyBorder="1" applyAlignment="1" applyProtection="1">
      <alignment horizontal="center"/>
      <protection locked="0"/>
    </xf>
    <xf numFmtId="164" fontId="6" fillId="0" borderId="51" xfId="0" applyNumberFormat="1" applyFont="1" applyFill="1" applyBorder="1" applyAlignment="1" applyProtection="1">
      <alignment horizontal="center"/>
      <protection locked="0"/>
    </xf>
    <xf numFmtId="164" fontId="3" fillId="0" borderId="48" xfId="0" applyNumberFormat="1" applyFont="1" applyFill="1" applyBorder="1" applyAlignment="1" applyProtection="1">
      <alignment horizontal="center"/>
      <protection/>
    </xf>
    <xf numFmtId="164" fontId="1" fillId="33" borderId="25" xfId="0" applyNumberFormat="1" applyFont="1" applyFill="1" applyBorder="1" applyAlignment="1" applyProtection="1">
      <alignment horizontal="center"/>
      <protection/>
    </xf>
    <xf numFmtId="164" fontId="6" fillId="33" borderId="25" xfId="0" applyNumberFormat="1" applyFont="1" applyFill="1" applyBorder="1" applyAlignment="1" applyProtection="1">
      <alignment horizontal="center"/>
      <protection/>
    </xf>
    <xf numFmtId="164" fontId="3" fillId="33" borderId="48" xfId="0" applyNumberFormat="1" applyFont="1" applyFill="1" applyBorder="1" applyAlignment="1" applyProtection="1">
      <alignment horizontal="center"/>
      <protection/>
    </xf>
    <xf numFmtId="164" fontId="6" fillId="33" borderId="51" xfId="0" applyNumberFormat="1" applyFont="1" applyFill="1" applyBorder="1" applyAlignment="1" applyProtection="1">
      <alignment horizontal="center"/>
      <protection/>
    </xf>
    <xf numFmtId="164" fontId="1" fillId="33" borderId="25" xfId="0" applyNumberFormat="1" applyFont="1" applyFill="1" applyBorder="1" applyAlignment="1">
      <alignment horizontal="center"/>
    </xf>
    <xf numFmtId="164" fontId="6" fillId="33" borderId="25" xfId="0" applyNumberFormat="1" applyFont="1" applyFill="1" applyBorder="1" applyAlignment="1">
      <alignment horizontal="center"/>
    </xf>
    <xf numFmtId="164" fontId="6" fillId="33" borderId="51" xfId="0" applyNumberFormat="1" applyFont="1" applyFill="1" applyBorder="1" applyAlignment="1">
      <alignment horizontal="center"/>
    </xf>
    <xf numFmtId="37" fontId="1" fillId="33" borderId="24" xfId="0" applyNumberFormat="1" applyFont="1" applyFill="1" applyBorder="1" applyAlignment="1">
      <alignment horizontal="center"/>
    </xf>
    <xf numFmtId="164" fontId="3" fillId="33" borderId="32" xfId="0" applyNumberFormat="1" applyFont="1" applyFill="1" applyBorder="1" applyAlignment="1">
      <alignment horizontal="center"/>
    </xf>
    <xf numFmtId="37" fontId="3" fillId="33" borderId="47" xfId="0" applyNumberFormat="1" applyFont="1" applyFill="1" applyBorder="1" applyAlignment="1">
      <alignment horizontal="center"/>
    </xf>
    <xf numFmtId="164" fontId="3" fillId="33" borderId="49" xfId="0" applyNumberFormat="1" applyFont="1" applyFill="1" applyBorder="1" applyAlignment="1">
      <alignment horizontal="center"/>
    </xf>
    <xf numFmtId="37" fontId="22" fillId="33" borderId="24" xfId="0" applyNumberFormat="1" applyFont="1" applyFill="1" applyBorder="1" applyAlignment="1">
      <alignment horizontal="center"/>
    </xf>
    <xf numFmtId="164" fontId="22" fillId="33" borderId="32" xfId="0" applyNumberFormat="1" applyFont="1" applyFill="1" applyBorder="1" applyAlignment="1">
      <alignment horizontal="center"/>
    </xf>
    <xf numFmtId="37" fontId="3" fillId="33" borderId="12" xfId="0" applyNumberFormat="1" applyFont="1" applyFill="1" applyBorder="1" applyAlignment="1">
      <alignment horizontal="center"/>
    </xf>
    <xf numFmtId="37" fontId="6" fillId="33" borderId="27" xfId="0" applyNumberFormat="1" applyFont="1" applyFill="1" applyBorder="1" applyAlignment="1">
      <alignment horizontal="center"/>
    </xf>
    <xf numFmtId="164" fontId="22" fillId="33" borderId="31" xfId="0" applyNumberFormat="1" applyFont="1" applyFill="1" applyBorder="1" applyAlignment="1">
      <alignment horizontal="center"/>
    </xf>
    <xf numFmtId="7" fontId="0" fillId="33" borderId="0" xfId="0" applyNumberFormat="1" applyFill="1" applyBorder="1" applyAlignment="1">
      <alignment/>
    </xf>
    <xf numFmtId="0" fontId="13" fillId="33" borderId="28" xfId="0" applyFont="1" applyFill="1" applyBorder="1" applyAlignment="1">
      <alignment horizontal="right"/>
    </xf>
    <xf numFmtId="0" fontId="1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4" fontId="3" fillId="0" borderId="47" xfId="0" applyNumberFormat="1" applyFont="1" applyFill="1" applyBorder="1" applyAlignment="1" applyProtection="1">
      <alignment horizontal="right"/>
      <protection/>
    </xf>
    <xf numFmtId="165" fontId="1" fillId="33" borderId="65" xfId="0" applyNumberFormat="1" applyFont="1" applyFill="1" applyBorder="1" applyAlignment="1">
      <alignment/>
    </xf>
    <xf numFmtId="165" fontId="1" fillId="33" borderId="65" xfId="0" applyNumberFormat="1" applyFont="1" applyFill="1" applyBorder="1" applyAlignment="1">
      <alignment horizontal="right"/>
    </xf>
    <xf numFmtId="164" fontId="3" fillId="33" borderId="49" xfId="0" applyNumberFormat="1" applyFont="1" applyFill="1" applyBorder="1" applyAlignment="1" applyProtection="1">
      <alignment horizontal="center"/>
      <protection/>
    </xf>
    <xf numFmtId="4" fontId="1" fillId="0" borderId="12" xfId="0" applyNumberFormat="1" applyFont="1" applyFill="1" applyBorder="1" applyAlignment="1" applyProtection="1">
      <alignment/>
      <protection locked="0"/>
    </xf>
    <xf numFmtId="0" fontId="23" fillId="33" borderId="0" xfId="0" applyFont="1" applyFill="1" applyBorder="1" applyAlignment="1">
      <alignment horizontal="center"/>
    </xf>
    <xf numFmtId="4" fontId="11" fillId="33" borderId="0" xfId="0" applyNumberFormat="1" applyFont="1" applyFill="1" applyBorder="1" applyAlignment="1" applyProtection="1">
      <alignment horizontal="center"/>
      <protection/>
    </xf>
    <xf numFmtId="164" fontId="11" fillId="33" borderId="25" xfId="0" applyNumberFormat="1" applyFont="1" applyFill="1" applyBorder="1" applyAlignment="1" applyProtection="1">
      <alignment horizontal="center"/>
      <protection/>
    </xf>
    <xf numFmtId="0" fontId="24" fillId="0" borderId="54" xfId="0" applyFont="1" applyFill="1" applyBorder="1" applyAlignment="1">
      <alignment horizontal="center"/>
    </xf>
    <xf numFmtId="4" fontId="6" fillId="33" borderId="24" xfId="0" applyNumberFormat="1" applyFont="1" applyFill="1" applyBorder="1" applyAlignment="1" applyProtection="1">
      <alignment horizontal="right"/>
      <protection/>
    </xf>
    <xf numFmtId="164" fontId="6" fillId="33" borderId="25" xfId="0" applyNumberFormat="1" applyFont="1" applyFill="1" applyBorder="1" applyAlignment="1" applyProtection="1">
      <alignment horizontal="center"/>
      <protection/>
    </xf>
    <xf numFmtId="4" fontId="6" fillId="0" borderId="24" xfId="0" applyNumberFormat="1" applyFont="1" applyFill="1" applyBorder="1" applyAlignment="1" applyProtection="1">
      <alignment/>
      <protection locked="0"/>
    </xf>
    <xf numFmtId="4" fontId="6" fillId="0" borderId="25" xfId="0" applyNumberFormat="1" applyFont="1" applyFill="1" applyBorder="1" applyAlignment="1" applyProtection="1">
      <alignment/>
      <protection locked="0"/>
    </xf>
    <xf numFmtId="4" fontId="1" fillId="33" borderId="24" xfId="0" applyNumberFormat="1" applyFont="1" applyFill="1" applyBorder="1" applyAlignment="1" applyProtection="1">
      <alignment horizontal="right"/>
      <protection/>
    </xf>
    <xf numFmtId="4" fontId="6" fillId="33" borderId="43" xfId="0" applyNumberFormat="1" applyFont="1" applyFill="1" applyBorder="1" applyAlignment="1" applyProtection="1">
      <alignment horizontal="right"/>
      <protection/>
    </xf>
    <xf numFmtId="164" fontId="6" fillId="33" borderId="66" xfId="0" applyNumberFormat="1" applyFont="1" applyFill="1" applyBorder="1" applyAlignment="1" applyProtection="1">
      <alignment horizontal="center"/>
      <protection/>
    </xf>
    <xf numFmtId="4" fontId="6" fillId="33" borderId="43" xfId="0" applyNumberFormat="1" applyFont="1" applyFill="1" applyBorder="1" applyAlignment="1">
      <alignment horizontal="right"/>
    </xf>
    <xf numFmtId="164" fontId="6" fillId="33" borderId="66" xfId="0" applyNumberFormat="1" applyFont="1" applyFill="1" applyBorder="1" applyAlignment="1">
      <alignment horizontal="center"/>
    </xf>
    <xf numFmtId="4" fontId="6" fillId="0" borderId="43" xfId="0" applyNumberFormat="1" applyFont="1" applyFill="1" applyBorder="1" applyAlignment="1" applyProtection="1">
      <alignment horizontal="right"/>
      <protection locked="0"/>
    </xf>
    <xf numFmtId="4" fontId="6" fillId="0" borderId="66" xfId="0" applyNumberFormat="1" applyFont="1" applyFill="1" applyBorder="1" applyAlignment="1" applyProtection="1">
      <alignment horizontal="right"/>
      <protection locked="0"/>
    </xf>
    <xf numFmtId="4" fontId="6" fillId="0" borderId="43" xfId="0" applyNumberFormat="1" applyFont="1" applyFill="1" applyBorder="1" applyAlignment="1" applyProtection="1">
      <alignment horizontal="center"/>
      <protection locked="0"/>
    </xf>
    <xf numFmtId="164" fontId="6" fillId="0" borderId="66" xfId="0" applyNumberFormat="1" applyFont="1" applyFill="1" applyBorder="1" applyAlignment="1" applyProtection="1">
      <alignment horizontal="center"/>
      <protection locked="0"/>
    </xf>
    <xf numFmtId="37" fontId="6" fillId="33" borderId="42" xfId="0" applyNumberFormat="1" applyFont="1" applyFill="1" applyBorder="1" applyAlignment="1">
      <alignment horizontal="center"/>
    </xf>
    <xf numFmtId="164" fontId="22" fillId="33" borderId="39" xfId="0" applyNumberFormat="1" applyFont="1" applyFill="1" applyBorder="1" applyAlignment="1">
      <alignment horizontal="center"/>
    </xf>
    <xf numFmtId="4" fontId="10" fillId="0" borderId="47" xfId="0" applyNumberFormat="1" applyFont="1" applyFill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/>
      <protection locked="0"/>
    </xf>
    <xf numFmtId="165" fontId="23" fillId="33" borderId="66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0" fillId="0" borderId="0" xfId="0" applyAlignment="1">
      <alignment horizontal="center" wrapText="1"/>
    </xf>
    <xf numFmtId="165" fontId="3" fillId="33" borderId="67" xfId="0" applyNumberFormat="1" applyFont="1" applyFill="1" applyBorder="1" applyAlignment="1">
      <alignment horizontal="right" vertical="top"/>
    </xf>
    <xf numFmtId="165" fontId="11" fillId="33" borderId="68" xfId="0" applyNumberFormat="1" applyFont="1" applyFill="1" applyBorder="1" applyAlignment="1">
      <alignment vertical="center"/>
    </xf>
    <xf numFmtId="0" fontId="11" fillId="0" borderId="54" xfId="0" applyFont="1" applyBorder="1" applyAlignment="1">
      <alignment horizontal="center"/>
    </xf>
    <xf numFmtId="165" fontId="3" fillId="33" borderId="67" xfId="0" applyNumberFormat="1" applyFont="1" applyFill="1" applyBorder="1" applyAlignment="1">
      <alignment horizontal="right"/>
    </xf>
    <xf numFmtId="165" fontId="1" fillId="33" borderId="69" xfId="0" applyNumberFormat="1" applyFont="1" applyFill="1" applyBorder="1" applyAlignment="1">
      <alignment horizontal="right"/>
    </xf>
    <xf numFmtId="165" fontId="3" fillId="33" borderId="70" xfId="0" applyNumberFormat="1" applyFont="1" applyFill="1" applyBorder="1" applyAlignment="1">
      <alignment horizontal="right"/>
    </xf>
    <xf numFmtId="165" fontId="3" fillId="33" borderId="70" xfId="0" applyNumberFormat="1" applyFont="1" applyFill="1" applyBorder="1" applyAlignment="1">
      <alignment horizontal="right" vertical="top"/>
    </xf>
    <xf numFmtId="0" fontId="11" fillId="0" borderId="71" xfId="0" applyFont="1" applyFill="1" applyBorder="1" applyAlignment="1">
      <alignment horizontal="center"/>
    </xf>
    <xf numFmtId="0" fontId="24" fillId="0" borderId="71" xfId="0" applyFont="1" applyBorder="1" applyAlignment="1">
      <alignment horizontal="center"/>
    </xf>
    <xf numFmtId="0" fontId="11" fillId="0" borderId="33" xfId="0" applyFont="1" applyBorder="1" applyAlignment="1">
      <alignment/>
    </xf>
    <xf numFmtId="0" fontId="11" fillId="0" borderId="27" xfId="0" applyFont="1" applyBorder="1" applyAlignment="1">
      <alignment/>
    </xf>
    <xf numFmtId="0" fontId="23" fillId="0" borderId="72" xfId="0" applyFont="1" applyBorder="1" applyAlignment="1">
      <alignment horizontal="center" vertical="top" wrapText="1" readingOrder="1"/>
    </xf>
    <xf numFmtId="0" fontId="23" fillId="0" borderId="73" xfId="0" applyFont="1" applyBorder="1" applyAlignment="1">
      <alignment horizontal="center" vertical="top" wrapText="1" readingOrder="1"/>
    </xf>
    <xf numFmtId="0" fontId="23" fillId="0" borderId="74" xfId="0" applyFont="1" applyBorder="1" applyAlignment="1">
      <alignment horizontal="center" vertical="top" wrapText="1" readingOrder="1"/>
    </xf>
    <xf numFmtId="0" fontId="11" fillId="0" borderId="38" xfId="0" applyFont="1" applyBorder="1" applyAlignment="1">
      <alignment/>
    </xf>
    <xf numFmtId="0" fontId="11" fillId="0" borderId="75" xfId="0" applyFont="1" applyFill="1" applyBorder="1" applyAlignment="1">
      <alignment horizontal="center"/>
    </xf>
    <xf numFmtId="0" fontId="11" fillId="0" borderId="76" xfId="0" applyFont="1" applyBorder="1" applyAlignment="1">
      <alignment horizontal="center"/>
    </xf>
    <xf numFmtId="165" fontId="11" fillId="33" borderId="65" xfId="0" applyNumberFormat="1" applyFont="1" applyFill="1" applyBorder="1" applyAlignment="1">
      <alignment vertical="top"/>
    </xf>
    <xf numFmtId="0" fontId="23" fillId="33" borderId="77" xfId="0" applyFont="1" applyFill="1" applyBorder="1" applyAlignment="1">
      <alignment horizontal="center"/>
    </xf>
    <xf numFmtId="0" fontId="24" fillId="0" borderId="75" xfId="0" applyFont="1" applyBorder="1" applyAlignment="1">
      <alignment horizontal="center"/>
    </xf>
    <xf numFmtId="0" fontId="24" fillId="0" borderId="76" xfId="0" applyFont="1" applyBorder="1" applyAlignment="1">
      <alignment horizontal="center"/>
    </xf>
    <xf numFmtId="165" fontId="11" fillId="33" borderId="65" xfId="0" applyNumberFormat="1" applyFont="1" applyFill="1" applyBorder="1" applyAlignment="1">
      <alignment horizontal="right" vertical="top"/>
    </xf>
    <xf numFmtId="165" fontId="23" fillId="33" borderId="39" xfId="0" applyNumberFormat="1" applyFont="1" applyFill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11" fillId="0" borderId="25" xfId="0" applyFont="1" applyBorder="1" applyAlignment="1">
      <alignment horizontal="center" vertical="top" wrapText="1" readingOrder="1"/>
    </xf>
    <xf numFmtId="0" fontId="23" fillId="0" borderId="78" xfId="0" applyFont="1" applyBorder="1" applyAlignment="1">
      <alignment horizontal="center" vertical="top" wrapText="1" readingOrder="1"/>
    </xf>
    <xf numFmtId="0" fontId="23" fillId="0" borderId="79" xfId="0" applyFont="1" applyBorder="1" applyAlignment="1">
      <alignment horizontal="center" vertical="top" wrapText="1" readingOrder="1"/>
    </xf>
    <xf numFmtId="0" fontId="11" fillId="0" borderId="0" xfId="0" applyFont="1" applyBorder="1" applyAlignment="1">
      <alignment horizontal="center" vertical="top" wrapText="1" readingOrder="1"/>
    </xf>
    <xf numFmtId="0" fontId="11" fillId="33" borderId="80" xfId="0" applyFont="1" applyFill="1" applyBorder="1" applyAlignment="1">
      <alignment horizontal="center" vertical="top" wrapText="1"/>
    </xf>
    <xf numFmtId="6" fontId="11" fillId="0" borderId="48" xfId="0" applyNumberFormat="1" applyFont="1" applyBorder="1" applyAlignment="1">
      <alignment horizontal="center" vertical="top" wrapText="1" readingOrder="1"/>
    </xf>
    <xf numFmtId="6" fontId="23" fillId="0" borderId="81" xfId="0" applyNumberFormat="1" applyFont="1" applyBorder="1" applyAlignment="1">
      <alignment horizontal="center" vertical="top" wrapText="1" readingOrder="1"/>
    </xf>
    <xf numFmtId="6" fontId="23" fillId="0" borderId="82" xfId="0" applyNumberFormat="1" applyFont="1" applyBorder="1" applyAlignment="1">
      <alignment horizontal="center" vertical="top" wrapText="1" readingOrder="1"/>
    </xf>
    <xf numFmtId="37" fontId="3" fillId="33" borderId="24" xfId="0" applyNumberFormat="1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" fillId="33" borderId="0" xfId="0" applyFont="1" applyFill="1" applyBorder="1" applyAlignment="1">
      <alignment horizontal="right" vertical="center" wrapText="1"/>
    </xf>
    <xf numFmtId="168" fontId="1" fillId="33" borderId="11" xfId="0" applyNumberFormat="1" applyFont="1" applyFill="1" applyBorder="1" applyAlignment="1">
      <alignment/>
    </xf>
    <xf numFmtId="0" fontId="1" fillId="0" borderId="0" xfId="0" applyFont="1" applyFill="1" applyAlignment="1" applyProtection="1">
      <alignment vertical="top" wrapText="1"/>
      <protection locked="0"/>
    </xf>
    <xf numFmtId="0" fontId="0" fillId="0" borderId="0" xfId="0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/>
      <protection locked="0"/>
    </xf>
    <xf numFmtId="0" fontId="0" fillId="0" borderId="83" xfId="0" applyBorder="1" applyAlignment="1">
      <alignment vertical="top"/>
    </xf>
    <xf numFmtId="0" fontId="0" fillId="0" borderId="84" xfId="0" applyBorder="1" applyAlignment="1">
      <alignment vertical="top"/>
    </xf>
    <xf numFmtId="0" fontId="1" fillId="0" borderId="10" xfId="0" applyFont="1" applyBorder="1" applyAlignment="1" applyProtection="1">
      <alignment vertical="distributed"/>
      <protection locked="0"/>
    </xf>
    <xf numFmtId="0" fontId="0" fillId="0" borderId="10" xfId="0" applyBorder="1" applyAlignment="1">
      <alignment/>
    </xf>
    <xf numFmtId="0" fontId="1" fillId="0" borderId="17" xfId="0" applyFont="1" applyBorder="1" applyAlignment="1" applyProtection="1">
      <alignment vertical="distributed"/>
      <protection locked="0"/>
    </xf>
    <xf numFmtId="0" fontId="0" fillId="0" borderId="17" xfId="0" applyBorder="1" applyAlignment="1">
      <alignment/>
    </xf>
    <xf numFmtId="0" fontId="1" fillId="33" borderId="0" xfId="0" applyFont="1" applyFill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vertical="top"/>
      <protection locked="0"/>
    </xf>
    <xf numFmtId="0" fontId="0" fillId="0" borderId="14" xfId="0" applyBorder="1" applyAlignment="1">
      <alignment/>
    </xf>
    <xf numFmtId="0" fontId="1" fillId="0" borderId="10" xfId="0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0" fillId="0" borderId="10" xfId="0" applyBorder="1" applyAlignment="1">
      <alignment wrapText="1"/>
    </xf>
    <xf numFmtId="0" fontId="0" fillId="33" borderId="0" xfId="0" applyFont="1" applyFill="1" applyBorder="1" applyAlignment="1">
      <alignment horizontal="left" wrapText="1"/>
    </xf>
    <xf numFmtId="0" fontId="23" fillId="33" borderId="12" xfId="0" applyFont="1" applyFill="1" applyBorder="1" applyAlignment="1">
      <alignment horizontal="right" wrapText="1"/>
    </xf>
    <xf numFmtId="165" fontId="13" fillId="33" borderId="38" xfId="0" applyNumberFormat="1" applyFont="1" applyFill="1" applyBorder="1" applyAlignment="1">
      <alignment horizontal="right"/>
    </xf>
    <xf numFmtId="165" fontId="13" fillId="33" borderId="42" xfId="0" applyNumberFormat="1" applyFont="1" applyFill="1" applyBorder="1" applyAlignment="1">
      <alignment horizontal="right"/>
    </xf>
    <xf numFmtId="168" fontId="1" fillId="33" borderId="24" xfId="0" applyNumberFormat="1" applyFont="1" applyFill="1" applyBorder="1" applyAlignment="1">
      <alignment/>
    </xf>
    <xf numFmtId="168" fontId="1" fillId="33" borderId="0" xfId="0" applyNumberFormat="1" applyFont="1" applyFill="1" applyBorder="1" applyAlignment="1">
      <alignment/>
    </xf>
    <xf numFmtId="0" fontId="23" fillId="33" borderId="0" xfId="0" applyFont="1" applyFill="1" applyBorder="1" applyAlignment="1">
      <alignment horizontal="right" wrapText="1"/>
    </xf>
    <xf numFmtId="0" fontId="9" fillId="33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6" fillId="33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33" borderId="0" xfId="0" applyFont="1" applyFill="1" applyBorder="1" applyAlignment="1">
      <alignment horizontal="left" wrapText="1"/>
    </xf>
    <xf numFmtId="0" fontId="13" fillId="33" borderId="27" xfId="0" applyFont="1" applyFill="1" applyBorder="1" applyAlignment="1">
      <alignment horizontal="left" wrapText="1"/>
    </xf>
    <xf numFmtId="0" fontId="23" fillId="0" borderId="85" xfId="0" applyFont="1" applyBorder="1" applyAlignment="1">
      <alignment horizontal="center" vertical="top" wrapText="1" readingOrder="1"/>
    </xf>
    <xf numFmtId="0" fontId="11" fillId="0" borderId="12" xfId="0" applyFont="1" applyBorder="1" applyAlignment="1">
      <alignment horizontal="center" vertical="top" wrapText="1" readingOrder="1"/>
    </xf>
    <xf numFmtId="0" fontId="23" fillId="33" borderId="86" xfId="0" applyFont="1" applyFill="1" applyBorder="1" applyAlignment="1">
      <alignment horizontal="center" vertical="top" wrapText="1"/>
    </xf>
    <xf numFmtId="0" fontId="11" fillId="33" borderId="87" xfId="0" applyFont="1" applyFill="1" applyBorder="1" applyAlignment="1">
      <alignment horizontal="center" vertical="top" wrapText="1"/>
    </xf>
    <xf numFmtId="0" fontId="23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23" fillId="33" borderId="25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horizontal="center" wrapText="1"/>
    </xf>
    <xf numFmtId="0" fontId="1" fillId="33" borderId="24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0" fontId="9" fillId="33" borderId="88" xfId="0" applyFont="1" applyFill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16" fillId="33" borderId="23" xfId="0" applyFont="1" applyFill="1" applyBorder="1" applyAlignment="1" applyProtection="1">
      <alignment horizontal="center" wrapText="1"/>
      <protection/>
    </xf>
    <xf numFmtId="0" fontId="0" fillId="0" borderId="89" xfId="0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/>
    </xf>
    <xf numFmtId="0" fontId="0" fillId="33" borderId="25" xfId="0" applyFont="1" applyFill="1" applyBorder="1" applyAlignment="1">
      <alignment horizontal="left" wrapText="1"/>
    </xf>
    <xf numFmtId="0" fontId="3" fillId="0" borderId="88" xfId="0" applyFont="1" applyFill="1" applyBorder="1" applyAlignment="1" applyProtection="1">
      <alignment horizontal="center"/>
      <protection locked="0"/>
    </xf>
    <xf numFmtId="0" fontId="3" fillId="0" borderId="89" xfId="0" applyFont="1" applyFill="1" applyBorder="1" applyAlignment="1" applyProtection="1">
      <alignment horizontal="center"/>
      <protection locked="0"/>
    </xf>
    <xf numFmtId="0" fontId="3" fillId="33" borderId="23" xfId="0" applyFont="1" applyFill="1" applyBorder="1" applyAlignment="1">
      <alignment horizontal="center"/>
    </xf>
    <xf numFmtId="0" fontId="3" fillId="33" borderId="90" xfId="0" applyFont="1" applyFill="1" applyBorder="1" applyAlignment="1">
      <alignment horizontal="center"/>
    </xf>
    <xf numFmtId="0" fontId="3" fillId="34" borderId="88" xfId="0" applyFont="1" applyFill="1" applyBorder="1" applyAlignment="1" applyProtection="1">
      <alignment horizontal="center"/>
      <protection locked="0"/>
    </xf>
    <xf numFmtId="0" fontId="3" fillId="34" borderId="89" xfId="0" applyFont="1" applyFill="1" applyBorder="1" applyAlignment="1" applyProtection="1">
      <alignment horizontal="center"/>
      <protection locked="0"/>
    </xf>
    <xf numFmtId="165" fontId="10" fillId="33" borderId="34" xfId="0" applyNumberFormat="1" applyFont="1" applyFill="1" applyBorder="1" applyAlignment="1">
      <alignment horizontal="right"/>
    </xf>
    <xf numFmtId="165" fontId="10" fillId="33" borderId="12" xfId="0" applyNumberFormat="1" applyFont="1" applyFill="1" applyBorder="1" applyAlignment="1">
      <alignment horizontal="right"/>
    </xf>
    <xf numFmtId="165" fontId="10" fillId="33" borderId="48" xfId="0" applyNumberFormat="1" applyFont="1" applyFill="1" applyBorder="1" applyAlignment="1">
      <alignment horizontal="right"/>
    </xf>
    <xf numFmtId="0" fontId="3" fillId="33" borderId="88" xfId="0" applyFont="1" applyFill="1" applyBorder="1" applyAlignment="1">
      <alignment horizontal="center"/>
    </xf>
    <xf numFmtId="0" fontId="3" fillId="33" borderId="89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right" wrapText="1"/>
    </xf>
    <xf numFmtId="165" fontId="3" fillId="36" borderId="91" xfId="0" applyNumberFormat="1" applyFont="1" applyFill="1" applyBorder="1" applyAlignment="1">
      <alignment horizontal="center" vertical="top"/>
    </xf>
    <xf numFmtId="165" fontId="3" fillId="36" borderId="92" xfId="0" applyNumberFormat="1" applyFont="1" applyFill="1" applyBorder="1" applyAlignment="1">
      <alignment horizontal="center" vertical="top"/>
    </xf>
    <xf numFmtId="165" fontId="3" fillId="36" borderId="93" xfId="0" applyNumberFormat="1" applyFont="1" applyFill="1" applyBorder="1" applyAlignment="1">
      <alignment horizontal="center" vertical="top"/>
    </xf>
    <xf numFmtId="0" fontId="3" fillId="34" borderId="23" xfId="0" applyFont="1" applyFill="1" applyBorder="1" applyAlignment="1" applyProtection="1">
      <alignment horizontal="center"/>
      <protection locked="0"/>
    </xf>
    <xf numFmtId="0" fontId="3" fillId="33" borderId="34" xfId="0" applyFont="1" applyFill="1" applyBorder="1" applyAlignment="1">
      <alignment horizontal="right" wrapText="1"/>
    </xf>
    <xf numFmtId="0" fontId="3" fillId="33" borderId="48" xfId="0" applyFont="1" applyFill="1" applyBorder="1" applyAlignment="1">
      <alignment horizontal="right" wrapText="1"/>
    </xf>
    <xf numFmtId="165" fontId="3" fillId="33" borderId="38" xfId="0" applyNumberFormat="1" applyFont="1" applyFill="1" applyBorder="1" applyAlignment="1">
      <alignment horizontal="right"/>
    </xf>
    <xf numFmtId="165" fontId="3" fillId="33" borderId="42" xfId="0" applyNumberFormat="1" applyFont="1" applyFill="1" applyBorder="1" applyAlignment="1">
      <alignment horizontal="right"/>
    </xf>
    <xf numFmtId="165" fontId="3" fillId="33" borderId="66" xfId="0" applyNumberFormat="1" applyFont="1" applyFill="1" applyBorder="1" applyAlignment="1">
      <alignment horizontal="right"/>
    </xf>
    <xf numFmtId="0" fontId="9" fillId="33" borderId="33" xfId="0" applyFont="1" applyFill="1" applyBorder="1" applyAlignment="1">
      <alignment horizontal="left"/>
    </xf>
    <xf numFmtId="0" fontId="9" fillId="33" borderId="27" xfId="0" applyFont="1" applyFill="1" applyBorder="1" applyAlignment="1">
      <alignment horizontal="left"/>
    </xf>
    <xf numFmtId="0" fontId="8" fillId="33" borderId="27" xfId="0" applyFont="1" applyFill="1" applyBorder="1" applyAlignment="1">
      <alignment horizontal="right"/>
    </xf>
    <xf numFmtId="0" fontId="8" fillId="33" borderId="31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0" fontId="8" fillId="33" borderId="32" xfId="0" applyFont="1" applyFill="1" applyBorder="1" applyAlignment="1">
      <alignment horizontal="right"/>
    </xf>
    <xf numFmtId="0" fontId="9" fillId="33" borderId="33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13" fillId="33" borderId="46" xfId="0" applyFont="1" applyFill="1" applyBorder="1" applyAlignment="1">
      <alignment horizontal="right" indent="1"/>
    </xf>
    <xf numFmtId="0" fontId="1" fillId="33" borderId="12" xfId="0" applyFont="1" applyFill="1" applyBorder="1" applyAlignment="1">
      <alignment/>
    </xf>
    <xf numFmtId="0" fontId="13" fillId="33" borderId="27" xfId="0" applyFont="1" applyFill="1" applyBorder="1" applyAlignment="1">
      <alignment horizontal="right"/>
    </xf>
    <xf numFmtId="0" fontId="0" fillId="33" borderId="27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3" fillId="33" borderId="27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vertical="center" wrapText="1"/>
    </xf>
    <xf numFmtId="0" fontId="13" fillId="33" borderId="0" xfId="0" applyFont="1" applyFill="1" applyBorder="1" applyAlignment="1">
      <alignment horizontal="left" vertical="top" wrapText="1"/>
    </xf>
    <xf numFmtId="0" fontId="11" fillId="33" borderId="25" xfId="0" applyFont="1" applyFill="1" applyBorder="1" applyAlignment="1">
      <alignment vertical="center" wrapText="1"/>
    </xf>
    <xf numFmtId="0" fontId="13" fillId="33" borderId="27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S77"/>
  <sheetViews>
    <sheetView tabSelected="1" zoomScale="75" zoomScaleNormal="75" zoomScaleSheetLayoutView="75" zoomScalePageLayoutView="0" workbookViewId="0" topLeftCell="A28">
      <selection activeCell="P34" sqref="P34"/>
    </sheetView>
  </sheetViews>
  <sheetFormatPr defaultColWidth="9.140625" defaultRowHeight="12.75"/>
  <cols>
    <col min="1" max="1" width="5.8515625" style="3" customWidth="1"/>
    <col min="2" max="2" width="27.8515625" style="46" customWidth="1"/>
    <col min="3" max="3" width="31.8515625" style="1" customWidth="1"/>
    <col min="4" max="6" width="11.57421875" style="2" customWidth="1"/>
    <col min="7" max="7" width="13.140625" style="2" customWidth="1"/>
    <col min="8" max="8" width="12.28125" style="2" customWidth="1"/>
    <col min="9" max="9" width="9.00390625" style="2" customWidth="1"/>
    <col min="10" max="10" width="11.7109375" style="2" customWidth="1"/>
    <col min="11" max="15" width="11.57421875" style="2" hidden="1" customWidth="1"/>
    <col min="16" max="16" width="11.00390625" style="2" customWidth="1"/>
    <col min="17" max="17" width="12.00390625" style="1" customWidth="1"/>
    <col min="18" max="18" width="3.00390625" style="1" customWidth="1"/>
    <col min="19" max="20" width="8.7109375" style="1" customWidth="1"/>
    <col min="21" max="16384" width="9.140625" style="1" customWidth="1"/>
  </cols>
  <sheetData>
    <row r="1" spans="1:17" ht="18.75">
      <c r="A1" s="385" t="s">
        <v>51</v>
      </c>
      <c r="B1" s="386"/>
      <c r="C1" s="386"/>
      <c r="D1" s="386"/>
      <c r="E1" s="386"/>
      <c r="F1" s="386"/>
      <c r="G1" s="108"/>
      <c r="H1" s="108"/>
      <c r="I1" s="108" t="s">
        <v>127</v>
      </c>
      <c r="J1" s="108"/>
      <c r="K1" s="108"/>
      <c r="L1" s="108"/>
      <c r="M1" s="108"/>
      <c r="N1" s="108"/>
      <c r="O1" s="108"/>
      <c r="P1" s="387"/>
      <c r="Q1" s="388"/>
    </row>
    <row r="2" spans="1:17" ht="18.75" customHeight="1">
      <c r="A2" s="109"/>
      <c r="B2" s="66"/>
      <c r="C2" s="66"/>
      <c r="D2" s="67"/>
      <c r="E2" s="67"/>
      <c r="F2" s="67"/>
      <c r="G2" s="68"/>
      <c r="H2" s="67"/>
      <c r="I2" s="67"/>
      <c r="J2" s="67"/>
      <c r="K2" s="67"/>
      <c r="L2" s="67"/>
      <c r="M2" s="67"/>
      <c r="N2" s="67"/>
      <c r="O2" s="67"/>
      <c r="P2" s="69"/>
      <c r="Q2" s="110"/>
    </row>
    <row r="3" spans="1:17" ht="14.25" customHeight="1">
      <c r="A3" s="109"/>
      <c r="B3" s="66"/>
      <c r="C3" s="66"/>
      <c r="D3" s="70" t="s">
        <v>0</v>
      </c>
      <c r="E3" s="389" t="s">
        <v>67</v>
      </c>
      <c r="F3" s="389"/>
      <c r="G3" s="389"/>
      <c r="H3" s="389"/>
      <c r="I3" s="389"/>
      <c r="J3" s="389"/>
      <c r="K3" s="71"/>
      <c r="L3" s="71"/>
      <c r="M3" s="71"/>
      <c r="N3" s="71"/>
      <c r="O3" s="71"/>
      <c r="P3" s="69"/>
      <c r="Q3" s="110"/>
    </row>
    <row r="4" spans="1:17" ht="12" customHeight="1">
      <c r="A4" s="109"/>
      <c r="B4" s="66"/>
      <c r="C4" s="67"/>
      <c r="D4" s="70" t="s">
        <v>1</v>
      </c>
      <c r="E4" s="390" t="s">
        <v>12</v>
      </c>
      <c r="F4" s="390"/>
      <c r="G4" s="390"/>
      <c r="H4" s="390"/>
      <c r="I4" s="390"/>
      <c r="J4" s="390"/>
      <c r="K4" s="48"/>
      <c r="L4" s="48"/>
      <c r="M4" s="48"/>
      <c r="N4" s="48"/>
      <c r="O4" s="48"/>
      <c r="P4" s="72"/>
      <c r="Q4" s="111"/>
    </row>
    <row r="5" spans="1:17" ht="12" customHeight="1">
      <c r="A5" s="109"/>
      <c r="B5" s="66"/>
      <c r="C5" s="67"/>
      <c r="D5" s="67"/>
      <c r="E5" s="5"/>
      <c r="F5" s="5"/>
      <c r="G5" s="10"/>
      <c r="H5" s="5"/>
      <c r="I5" s="5"/>
      <c r="J5" s="5"/>
      <c r="K5" s="5"/>
      <c r="L5" s="5"/>
      <c r="M5" s="5"/>
      <c r="N5" s="5"/>
      <c r="O5" s="5"/>
      <c r="P5" s="5"/>
      <c r="Q5" s="112"/>
    </row>
    <row r="6" spans="1:17" ht="18" customHeight="1">
      <c r="A6" s="113"/>
      <c r="B6" s="10"/>
      <c r="C6" s="41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14"/>
    </row>
    <row r="7" spans="1:17" ht="21.75" customHeight="1" thickBot="1">
      <c r="A7" s="383" t="s">
        <v>3</v>
      </c>
      <c r="B7" s="384"/>
      <c r="C7" s="384"/>
      <c r="D7" s="384"/>
      <c r="E7" s="5"/>
      <c r="F7" s="5"/>
      <c r="G7" s="5"/>
      <c r="H7" s="5"/>
      <c r="I7" s="5"/>
      <c r="J7" s="5"/>
      <c r="K7" s="42"/>
      <c r="L7" s="42"/>
      <c r="M7" s="42"/>
      <c r="N7" s="42"/>
      <c r="O7" s="42"/>
      <c r="P7" s="73"/>
      <c r="Q7" s="115"/>
    </row>
    <row r="8" spans="1:17" ht="41.25" customHeight="1" thickBot="1" thickTop="1">
      <c r="A8" s="319"/>
      <c r="B8" s="320"/>
      <c r="C8" s="320"/>
      <c r="D8" s="321" t="s">
        <v>115</v>
      </c>
      <c r="E8" s="322" t="s">
        <v>131</v>
      </c>
      <c r="F8" s="322" t="s">
        <v>116</v>
      </c>
      <c r="G8" s="322" t="s">
        <v>117</v>
      </c>
      <c r="H8" s="322" t="s">
        <v>118</v>
      </c>
      <c r="I8" s="322" t="s">
        <v>119</v>
      </c>
      <c r="J8" s="323" t="s">
        <v>120</v>
      </c>
      <c r="K8" s="375" t="s">
        <v>121</v>
      </c>
      <c r="L8" s="377" t="s">
        <v>122</v>
      </c>
      <c r="M8" s="229"/>
      <c r="N8" s="229"/>
      <c r="O8" s="229"/>
      <c r="P8" s="379" t="s">
        <v>4</v>
      </c>
      <c r="Q8" s="381" t="s">
        <v>2</v>
      </c>
    </row>
    <row r="9" spans="1:17" ht="21" customHeight="1" thickBot="1">
      <c r="A9" s="324"/>
      <c r="B9" s="221"/>
      <c r="C9" s="222"/>
      <c r="D9" s="339">
        <v>250</v>
      </c>
      <c r="E9" s="340">
        <v>180</v>
      </c>
      <c r="F9" s="340">
        <v>125</v>
      </c>
      <c r="G9" s="340">
        <v>80</v>
      </c>
      <c r="H9" s="340">
        <v>35</v>
      </c>
      <c r="I9" s="340">
        <v>40</v>
      </c>
      <c r="J9" s="341">
        <v>30</v>
      </c>
      <c r="K9" s="376"/>
      <c r="L9" s="378"/>
      <c r="M9" s="230">
        <v>0</v>
      </c>
      <c r="N9" s="230">
        <v>0</v>
      </c>
      <c r="O9" s="230">
        <v>0</v>
      </c>
      <c r="P9" s="380"/>
      <c r="Q9" s="382"/>
    </row>
    <row r="10" spans="1:17" ht="21" customHeight="1" thickBot="1">
      <c r="A10" s="319"/>
      <c r="B10" s="333" t="s">
        <v>123</v>
      </c>
      <c r="C10" s="320"/>
      <c r="D10" s="334"/>
      <c r="E10" s="335"/>
      <c r="F10" s="335"/>
      <c r="G10" s="335"/>
      <c r="H10" s="335"/>
      <c r="I10" s="335"/>
      <c r="J10" s="336"/>
      <c r="K10" s="337"/>
      <c r="L10" s="338"/>
      <c r="M10" s="230"/>
      <c r="N10" s="230"/>
      <c r="O10" s="230"/>
      <c r="P10" s="309"/>
      <c r="Q10" s="308"/>
    </row>
    <row r="11" spans="1:17" ht="12" customHeight="1">
      <c r="A11" s="310">
        <v>1</v>
      </c>
      <c r="B11" s="430" t="s">
        <v>137</v>
      </c>
      <c r="C11" s="430"/>
      <c r="D11" s="223"/>
      <c r="E11" s="224"/>
      <c r="F11" s="224"/>
      <c r="G11" s="224"/>
      <c r="H11" s="224"/>
      <c r="I11" s="224"/>
      <c r="J11" s="325"/>
      <c r="K11" s="317"/>
      <c r="L11" s="235"/>
      <c r="M11" s="231"/>
      <c r="N11" s="231"/>
      <c r="O11" s="231"/>
      <c r="P11" s="240"/>
      <c r="Q11" s="241"/>
    </row>
    <row r="12" spans="1:17" ht="12">
      <c r="A12" s="311">
        <v>1.1</v>
      </c>
      <c r="B12" s="431" t="s">
        <v>138</v>
      </c>
      <c r="C12" s="431"/>
      <c r="D12" s="312">
        <v>0</v>
      </c>
      <c r="E12" s="312">
        <v>0</v>
      </c>
      <c r="F12" s="312">
        <v>0</v>
      </c>
      <c r="G12" s="312">
        <v>0</v>
      </c>
      <c r="H12" s="312">
        <v>0</v>
      </c>
      <c r="I12" s="312">
        <v>0</v>
      </c>
      <c r="J12" s="326">
        <v>0</v>
      </c>
      <c r="K12" s="236"/>
      <c r="L12" s="237"/>
      <c r="M12" s="289"/>
      <c r="N12" s="289"/>
      <c r="O12" s="289"/>
      <c r="P12" s="287">
        <f>SUM(D12:J12)</f>
        <v>0</v>
      </c>
      <c r="Q12" s="288">
        <f>D12*$D$6+E12*$E$6+F12*$F$6+G12*$G$6+H12*$H$6+I12*$I$6+J12*$J$6</f>
        <v>0</v>
      </c>
    </row>
    <row r="13" spans="1:17" ht="12">
      <c r="A13" s="311">
        <v>1.2</v>
      </c>
      <c r="B13" s="431" t="s">
        <v>139</v>
      </c>
      <c r="C13" s="431"/>
      <c r="D13" s="312">
        <v>0</v>
      </c>
      <c r="E13" s="312">
        <v>0</v>
      </c>
      <c r="F13" s="312">
        <v>0</v>
      </c>
      <c r="G13" s="312">
        <v>0</v>
      </c>
      <c r="H13" s="312">
        <v>0</v>
      </c>
      <c r="I13" s="312">
        <v>0</v>
      </c>
      <c r="J13" s="326">
        <v>0</v>
      </c>
      <c r="K13" s="236"/>
      <c r="L13" s="237"/>
      <c r="M13" s="289"/>
      <c r="N13" s="289"/>
      <c r="O13" s="289"/>
      <c r="P13" s="245">
        <f>SUM(D13:J13)</f>
        <v>0</v>
      </c>
      <c r="Q13" s="246">
        <f>D13*$D$6+E13*$E$6+F13*$F$6+G13*$G$6+H13*$H$6+I13*$I$6+J13*$J$6</f>
        <v>0</v>
      </c>
    </row>
    <row r="14" spans="1:17" ht="12.75" thickBot="1">
      <c r="A14" s="327"/>
      <c r="B14" s="363" t="s">
        <v>69</v>
      </c>
      <c r="C14" s="363"/>
      <c r="D14" s="226">
        <f>SUM(D12:D13)</f>
        <v>0</v>
      </c>
      <c r="E14" s="226">
        <f aca="true" t="shared" si="0" ref="E14:J14">SUM(E12:E13)</f>
        <v>0</v>
      </c>
      <c r="F14" s="226">
        <f t="shared" si="0"/>
        <v>0</v>
      </c>
      <c r="G14" s="226">
        <f t="shared" si="0"/>
        <v>0</v>
      </c>
      <c r="H14" s="226">
        <f t="shared" si="0"/>
        <v>0</v>
      </c>
      <c r="I14" s="226">
        <f t="shared" si="0"/>
        <v>0</v>
      </c>
      <c r="J14" s="328">
        <f t="shared" si="0"/>
        <v>0</v>
      </c>
      <c r="K14" s="234">
        <f>SUM(K11:K12)</f>
        <v>0</v>
      </c>
      <c r="L14" s="238">
        <f>SUM(D14:K14)</f>
        <v>0</v>
      </c>
      <c r="M14" s="232">
        <v>0</v>
      </c>
      <c r="N14" s="232">
        <v>0</v>
      </c>
      <c r="O14" s="232">
        <v>0</v>
      </c>
      <c r="P14" s="242">
        <f>SUM(D14:J14)</f>
        <v>0</v>
      </c>
      <c r="Q14" s="243">
        <f>D14*$D$6+E14*$E$6+F14*$F$6+G14*$G$6+H14*$H$6+I14*$I$6+J14*$J$6</f>
        <v>0</v>
      </c>
    </row>
    <row r="15" spans="1:19" ht="15.75" customHeight="1" thickBot="1">
      <c r="A15" s="313">
        <v>2</v>
      </c>
      <c r="B15" s="374" t="s">
        <v>140</v>
      </c>
      <c r="C15" s="374"/>
      <c r="D15" s="227"/>
      <c r="E15" s="228"/>
      <c r="F15" s="228"/>
      <c r="G15" s="228"/>
      <c r="H15" s="228"/>
      <c r="I15" s="228"/>
      <c r="J15" s="329"/>
      <c r="K15" s="318"/>
      <c r="L15" s="239"/>
      <c r="M15" s="226"/>
      <c r="N15" s="226"/>
      <c r="O15" s="226"/>
      <c r="P15" s="245"/>
      <c r="Q15" s="246"/>
      <c r="S15" s="2"/>
    </row>
    <row r="16" spans="1:19" ht="15.75" customHeight="1">
      <c r="A16" s="314">
        <v>2.1</v>
      </c>
      <c r="B16" s="362" t="s">
        <v>141</v>
      </c>
      <c r="C16" s="362"/>
      <c r="D16" s="312">
        <v>0</v>
      </c>
      <c r="E16" s="312">
        <v>0</v>
      </c>
      <c r="F16" s="312">
        <v>0</v>
      </c>
      <c r="G16" s="312">
        <v>0</v>
      </c>
      <c r="H16" s="312">
        <v>0</v>
      </c>
      <c r="I16" s="312">
        <v>0</v>
      </c>
      <c r="J16" s="326">
        <v>0</v>
      </c>
      <c r="K16" s="236"/>
      <c r="L16" s="237"/>
      <c r="M16" s="289"/>
      <c r="N16" s="289"/>
      <c r="O16" s="289"/>
      <c r="P16" s="287">
        <f aca="true" t="shared" si="1" ref="P16:P22">SUM(D16:J16)</f>
        <v>0</v>
      </c>
      <c r="Q16" s="288">
        <f aca="true" t="shared" si="2" ref="Q16:Q22">D16*$D$6+E16*$E$6+F16*$F$6+G16*$G$6+H16*$H$6+I16*$I$6+J16*$J$6</f>
        <v>0</v>
      </c>
      <c r="S16" s="2"/>
    </row>
    <row r="17" spans="1:19" ht="15.75" customHeight="1">
      <c r="A17" s="314">
        <v>2.2</v>
      </c>
      <c r="B17" s="362" t="s">
        <v>142</v>
      </c>
      <c r="C17" s="362"/>
      <c r="D17" s="312">
        <v>0</v>
      </c>
      <c r="E17" s="312">
        <v>0</v>
      </c>
      <c r="F17" s="312">
        <v>0</v>
      </c>
      <c r="G17" s="312">
        <v>0</v>
      </c>
      <c r="H17" s="312">
        <v>0</v>
      </c>
      <c r="I17" s="312">
        <v>0</v>
      </c>
      <c r="J17" s="326">
        <v>0</v>
      </c>
      <c r="K17" s="236"/>
      <c r="L17" s="237"/>
      <c r="M17" s="289"/>
      <c r="N17" s="289"/>
      <c r="O17" s="289"/>
      <c r="P17" s="287">
        <f t="shared" si="1"/>
        <v>0</v>
      </c>
      <c r="Q17" s="288">
        <f t="shared" si="2"/>
        <v>0</v>
      </c>
      <c r="S17" s="2"/>
    </row>
    <row r="18" spans="1:19" ht="15.75" customHeight="1">
      <c r="A18" s="314">
        <v>2.3</v>
      </c>
      <c r="B18" s="362" t="s">
        <v>143</v>
      </c>
      <c r="C18" s="362"/>
      <c r="D18" s="312">
        <v>0</v>
      </c>
      <c r="E18" s="312">
        <v>0</v>
      </c>
      <c r="F18" s="312">
        <v>0</v>
      </c>
      <c r="G18" s="312">
        <v>0</v>
      </c>
      <c r="H18" s="312">
        <v>0</v>
      </c>
      <c r="I18" s="312">
        <v>0</v>
      </c>
      <c r="J18" s="326">
        <v>0</v>
      </c>
      <c r="K18" s="236"/>
      <c r="L18" s="237"/>
      <c r="M18" s="289"/>
      <c r="N18" s="289"/>
      <c r="O18" s="289"/>
      <c r="P18" s="287">
        <f t="shared" si="1"/>
        <v>0</v>
      </c>
      <c r="Q18" s="288">
        <f t="shared" si="2"/>
        <v>0</v>
      </c>
      <c r="S18" s="2"/>
    </row>
    <row r="19" spans="1:19" ht="15.75" customHeight="1">
      <c r="A19" s="314">
        <v>2.4</v>
      </c>
      <c r="B19" s="362" t="s">
        <v>144</v>
      </c>
      <c r="C19" s="362"/>
      <c r="D19" s="312">
        <v>0</v>
      </c>
      <c r="E19" s="312">
        <v>0</v>
      </c>
      <c r="F19" s="312">
        <v>0</v>
      </c>
      <c r="G19" s="312">
        <v>0</v>
      </c>
      <c r="H19" s="312">
        <v>0</v>
      </c>
      <c r="I19" s="312">
        <v>0</v>
      </c>
      <c r="J19" s="326">
        <v>0</v>
      </c>
      <c r="K19" s="236"/>
      <c r="L19" s="237"/>
      <c r="M19" s="289"/>
      <c r="N19" s="289"/>
      <c r="O19" s="289"/>
      <c r="P19" s="287">
        <f t="shared" si="1"/>
        <v>0</v>
      </c>
      <c r="Q19" s="288">
        <f t="shared" si="2"/>
        <v>0</v>
      </c>
      <c r="S19" s="2"/>
    </row>
    <row r="20" spans="1:19" ht="15.75" customHeight="1">
      <c r="A20" s="314">
        <v>2.5</v>
      </c>
      <c r="B20" s="362" t="s">
        <v>145</v>
      </c>
      <c r="C20" s="362"/>
      <c r="D20" s="312">
        <v>0</v>
      </c>
      <c r="E20" s="312">
        <v>0</v>
      </c>
      <c r="F20" s="312">
        <v>0</v>
      </c>
      <c r="G20" s="312">
        <v>0</v>
      </c>
      <c r="H20" s="312">
        <v>0</v>
      </c>
      <c r="I20" s="312">
        <v>0</v>
      </c>
      <c r="J20" s="326">
        <v>0</v>
      </c>
      <c r="K20" s="236"/>
      <c r="L20" s="237"/>
      <c r="M20" s="289"/>
      <c r="N20" s="289"/>
      <c r="O20" s="289"/>
      <c r="P20" s="287">
        <f t="shared" si="1"/>
        <v>0</v>
      </c>
      <c r="Q20" s="288">
        <f t="shared" si="2"/>
        <v>0</v>
      </c>
      <c r="S20" s="2"/>
    </row>
    <row r="21" spans="1:19" ht="15.75" customHeight="1">
      <c r="A21" s="314">
        <v>2.6</v>
      </c>
      <c r="B21" s="362" t="s">
        <v>146</v>
      </c>
      <c r="C21" s="362"/>
      <c r="D21" s="225">
        <v>0</v>
      </c>
      <c r="E21" s="225">
        <v>0</v>
      </c>
      <c r="F21" s="225">
        <v>0</v>
      </c>
      <c r="G21" s="225">
        <v>0</v>
      </c>
      <c r="H21" s="225">
        <v>0</v>
      </c>
      <c r="I21" s="225">
        <v>0</v>
      </c>
      <c r="J21" s="330">
        <v>0</v>
      </c>
      <c r="K21" s="236"/>
      <c r="L21" s="237"/>
      <c r="M21" s="289"/>
      <c r="N21" s="289"/>
      <c r="O21" s="289"/>
      <c r="P21" s="245">
        <f t="shared" si="1"/>
        <v>0</v>
      </c>
      <c r="Q21" s="246">
        <f t="shared" si="2"/>
        <v>0</v>
      </c>
      <c r="S21" s="2"/>
    </row>
    <row r="22" spans="1:17" s="12" customFormat="1" ht="12.75" thickBot="1">
      <c r="A22" s="331"/>
      <c r="B22" s="363" t="s">
        <v>70</v>
      </c>
      <c r="C22" s="363"/>
      <c r="D22" s="226">
        <f>SUM(D16:D21)</f>
        <v>0</v>
      </c>
      <c r="E22" s="226">
        <f aca="true" t="shared" si="3" ref="E22:J22">SUM(E16:E21)</f>
        <v>0</v>
      </c>
      <c r="F22" s="226">
        <f t="shared" si="3"/>
        <v>0</v>
      </c>
      <c r="G22" s="226">
        <f t="shared" si="3"/>
        <v>0</v>
      </c>
      <c r="H22" s="226">
        <f t="shared" si="3"/>
        <v>0</v>
      </c>
      <c r="I22" s="226">
        <f t="shared" si="3"/>
        <v>0</v>
      </c>
      <c r="J22" s="328">
        <f t="shared" si="3"/>
        <v>0</v>
      </c>
      <c r="K22" s="234">
        <f>SUM(K15:K15)</f>
        <v>0</v>
      </c>
      <c r="L22" s="238">
        <f>SUM(D22:K22)</f>
        <v>0</v>
      </c>
      <c r="M22" s="231">
        <v>0</v>
      </c>
      <c r="N22" s="231">
        <v>0</v>
      </c>
      <c r="O22" s="231">
        <v>0</v>
      </c>
      <c r="P22" s="242">
        <f t="shared" si="1"/>
        <v>0</v>
      </c>
      <c r="Q22" s="243">
        <f t="shared" si="2"/>
        <v>0</v>
      </c>
    </row>
    <row r="23" spans="1:17" ht="28.5" customHeight="1" thickBot="1">
      <c r="A23" s="316">
        <v>3</v>
      </c>
      <c r="B23" s="432" t="s">
        <v>147</v>
      </c>
      <c r="C23" s="432"/>
      <c r="D23" s="227"/>
      <c r="E23" s="228"/>
      <c r="F23" s="228"/>
      <c r="G23" s="228"/>
      <c r="H23" s="228"/>
      <c r="I23" s="228"/>
      <c r="J23" s="329"/>
      <c r="K23" s="318"/>
      <c r="L23" s="239"/>
      <c r="M23" s="233"/>
      <c r="N23" s="233"/>
      <c r="O23" s="233"/>
      <c r="P23" s="245"/>
      <c r="Q23" s="246"/>
    </row>
    <row r="24" spans="1:17" ht="12.75" customHeight="1">
      <c r="A24" s="314">
        <v>3.1</v>
      </c>
      <c r="B24" s="362" t="s">
        <v>148</v>
      </c>
      <c r="C24" s="362"/>
      <c r="D24" s="312">
        <v>0</v>
      </c>
      <c r="E24" s="312">
        <v>0</v>
      </c>
      <c r="F24" s="312">
        <v>0</v>
      </c>
      <c r="G24" s="312">
        <v>0</v>
      </c>
      <c r="H24" s="312">
        <v>0</v>
      </c>
      <c r="I24" s="312">
        <v>0</v>
      </c>
      <c r="J24" s="326">
        <v>0</v>
      </c>
      <c r="K24" s="236"/>
      <c r="L24" s="237"/>
      <c r="M24" s="289"/>
      <c r="N24" s="289"/>
      <c r="O24" s="289"/>
      <c r="P24" s="287">
        <f>SUM(D24:J24)</f>
        <v>0</v>
      </c>
      <c r="Q24" s="288">
        <f>D24*$D$6+E24*$E$6+F24*$F$6+G24*$G$6+H24*$H$6+I24*$I$6+J24*$J$6</f>
        <v>0</v>
      </c>
    </row>
    <row r="25" spans="1:17" ht="12.75" customHeight="1">
      <c r="A25" s="314">
        <v>3.2</v>
      </c>
      <c r="B25" s="362" t="s">
        <v>149</v>
      </c>
      <c r="C25" s="362"/>
      <c r="D25" s="312">
        <v>0</v>
      </c>
      <c r="E25" s="312">
        <v>0</v>
      </c>
      <c r="F25" s="312">
        <v>0</v>
      </c>
      <c r="G25" s="312">
        <v>0</v>
      </c>
      <c r="H25" s="312">
        <v>0</v>
      </c>
      <c r="I25" s="312">
        <v>0</v>
      </c>
      <c r="J25" s="326">
        <v>0</v>
      </c>
      <c r="K25" s="236"/>
      <c r="L25" s="237"/>
      <c r="M25" s="289"/>
      <c r="N25" s="289"/>
      <c r="O25" s="289"/>
      <c r="P25" s="287">
        <f>SUM(D25:J25)</f>
        <v>0</v>
      </c>
      <c r="Q25" s="288">
        <f>D25*$D$6+E25*$E$6+F25*$F$6+G25*$G$6+H25*$H$6+I25*$I$6+J25*$J$6</f>
        <v>0</v>
      </c>
    </row>
    <row r="26" spans="1:17" ht="12.75" customHeight="1" thickBot="1">
      <c r="A26" s="331"/>
      <c r="B26" s="363" t="s">
        <v>71</v>
      </c>
      <c r="C26" s="363"/>
      <c r="D26" s="226">
        <f>SUM(D24:D25)</f>
        <v>0</v>
      </c>
      <c r="E26" s="226">
        <f>SUM(E24:E25)</f>
        <v>0</v>
      </c>
      <c r="F26" s="226">
        <f>SUM(F24:F25)</f>
        <v>0</v>
      </c>
      <c r="G26" s="226">
        <f>SUM(G24:G25)</f>
        <v>0</v>
      </c>
      <c r="H26" s="226">
        <f>SUM(H24:H25)</f>
        <v>0</v>
      </c>
      <c r="I26" s="226">
        <f>SUM(I24:I25)</f>
        <v>0</v>
      </c>
      <c r="J26" s="328">
        <f>SUM(J24:J25)</f>
        <v>0</v>
      </c>
      <c r="K26" s="234">
        <f>SUM(K22:K22)</f>
        <v>0</v>
      </c>
      <c r="L26" s="238">
        <f>SUM(D26:K26)</f>
        <v>0</v>
      </c>
      <c r="M26" s="231">
        <v>0</v>
      </c>
      <c r="N26" s="231">
        <v>0</v>
      </c>
      <c r="O26" s="231">
        <v>0</v>
      </c>
      <c r="P26" s="242">
        <f>SUM(D26:J26)</f>
        <v>0</v>
      </c>
      <c r="Q26" s="243">
        <f>D26*$D$6+E26*$E$6+F26*$F$6+G26*$G$6+H26*$H$6+I26*$I$6+J26*$J$6</f>
        <v>0</v>
      </c>
    </row>
    <row r="27" spans="1:17" s="12" customFormat="1" ht="13.5" customHeight="1" thickBot="1">
      <c r="A27" s="364" t="s">
        <v>124</v>
      </c>
      <c r="B27" s="365"/>
      <c r="C27" s="365"/>
      <c r="D27" s="307">
        <f>D14+D22+D26</f>
        <v>0</v>
      </c>
      <c r="E27" s="307">
        <f>E14+E22+E26</f>
        <v>0</v>
      </c>
      <c r="F27" s="307">
        <f>F14+F22+F26</f>
        <v>0</v>
      </c>
      <c r="G27" s="307">
        <f>G14+G22+G26</f>
        <v>0</v>
      </c>
      <c r="H27" s="307">
        <f>H14+H22+H26</f>
        <v>0</v>
      </c>
      <c r="I27" s="307">
        <f>I14+I22+I26</f>
        <v>0</v>
      </c>
      <c r="J27" s="332">
        <f>J14+J22+J26</f>
        <v>0</v>
      </c>
      <c r="K27" s="286"/>
      <c r="L27" s="286"/>
      <c r="M27" s="306"/>
      <c r="N27" s="306"/>
      <c r="O27" s="306"/>
      <c r="P27" s="242"/>
      <c r="Q27" s="250"/>
    </row>
    <row r="28" spans="1:17" ht="15.75" customHeight="1" thickBot="1">
      <c r="A28" s="366">
        <f ca="1">TODAY()</f>
        <v>44825</v>
      </c>
      <c r="B28" s="367"/>
      <c r="C28" s="367"/>
      <c r="D28" s="5"/>
      <c r="E28" s="5"/>
      <c r="F28" s="5"/>
      <c r="G28" s="5"/>
      <c r="H28" s="5"/>
      <c r="I28" s="368" t="s">
        <v>125</v>
      </c>
      <c r="J28" s="344"/>
      <c r="K28" s="344"/>
      <c r="L28" s="344"/>
      <c r="M28" s="344"/>
      <c r="N28" s="344"/>
      <c r="O28" s="344"/>
      <c r="P28" s="344"/>
      <c r="Q28" s="249">
        <f>Q14+Q22+Q26</f>
        <v>0</v>
      </c>
    </row>
    <row r="29" spans="1:17" ht="12">
      <c r="A29" s="200"/>
      <c r="B29" s="49"/>
      <c r="C29" s="49"/>
      <c r="D29" s="5"/>
      <c r="E29" s="5"/>
      <c r="F29" s="5"/>
      <c r="G29" s="5"/>
      <c r="H29" s="5"/>
      <c r="I29" s="5"/>
      <c r="J29" s="248"/>
      <c r="K29" s="248"/>
      <c r="L29" s="248"/>
      <c r="M29" s="248"/>
      <c r="N29" s="248"/>
      <c r="O29" s="248"/>
      <c r="P29" s="247"/>
      <c r="Q29" s="243"/>
    </row>
    <row r="30" spans="1:17" ht="18.75">
      <c r="A30" s="369" t="s">
        <v>52</v>
      </c>
      <c r="B30" s="370"/>
      <c r="C30" s="370"/>
      <c r="D30" s="370"/>
      <c r="E30" s="370"/>
      <c r="F30" s="370"/>
      <c r="G30" s="4"/>
      <c r="H30" s="4"/>
      <c r="I30" s="4"/>
      <c r="J30" s="4"/>
      <c r="K30" s="4"/>
      <c r="L30" s="4"/>
      <c r="M30" s="4"/>
      <c r="N30" s="4"/>
      <c r="O30" s="4"/>
      <c r="P30" s="371"/>
      <c r="Q30" s="372"/>
    </row>
    <row r="31" spans="1:17" ht="15">
      <c r="A31" s="6"/>
      <c r="B31" s="27"/>
      <c r="C31" s="4"/>
      <c r="D31" s="7"/>
      <c r="E31" s="356" t="str">
        <f>E3</f>
        <v>ACME CONSULTING</v>
      </c>
      <c r="F31" s="356"/>
      <c r="G31" s="356"/>
      <c r="H31" s="356"/>
      <c r="I31" s="356"/>
      <c r="J31" s="356"/>
      <c r="K31" s="51"/>
      <c r="L31" s="51"/>
      <c r="M31" s="51"/>
      <c r="N31" s="51"/>
      <c r="O31" s="51"/>
      <c r="P31" s="67"/>
      <c r="Q31" s="75"/>
    </row>
    <row r="32" spans="1:17" ht="15">
      <c r="A32" s="6"/>
      <c r="B32" s="27"/>
      <c r="C32" s="4"/>
      <c r="D32" s="7"/>
      <c r="E32" s="356" t="str">
        <f>E4</f>
        <v>Primary Consultant</v>
      </c>
      <c r="F32" s="356"/>
      <c r="G32" s="356"/>
      <c r="H32" s="356"/>
      <c r="I32" s="356"/>
      <c r="J32" s="356"/>
      <c r="K32" s="51"/>
      <c r="L32" s="51"/>
      <c r="M32" s="51"/>
      <c r="N32" s="51"/>
      <c r="O32" s="51"/>
      <c r="P32" s="67"/>
      <c r="Q32" s="76"/>
    </row>
    <row r="33" spans="1:17" ht="9" customHeight="1">
      <c r="A33" s="6"/>
      <c r="B33" s="43"/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67"/>
      <c r="Q33" s="77"/>
    </row>
    <row r="34" spans="1:17" ht="14.25" customHeight="1">
      <c r="A34" s="279"/>
      <c r="B34" s="279"/>
      <c r="C34" s="279"/>
      <c r="D34" s="279"/>
      <c r="E34" s="280" t="s">
        <v>132</v>
      </c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</row>
    <row r="35" spans="1:17" ht="14.25" customHeight="1">
      <c r="A35" s="279"/>
      <c r="B35" s="279"/>
      <c r="C35" s="279"/>
      <c r="D35" s="279"/>
      <c r="E35" s="280" t="s">
        <v>29</v>
      </c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</row>
    <row r="36" spans="1:17" ht="24.75" customHeight="1" thickBot="1">
      <c r="A36" s="16" t="s">
        <v>6</v>
      </c>
      <c r="B36" s="18"/>
      <c r="C36" s="19"/>
      <c r="D36" s="19" t="s">
        <v>7</v>
      </c>
      <c r="E36" s="18"/>
      <c r="F36" s="18"/>
      <c r="G36" s="18"/>
      <c r="H36" s="20" t="s">
        <v>8</v>
      </c>
      <c r="I36" s="20" t="s">
        <v>9</v>
      </c>
      <c r="J36" s="20" t="s">
        <v>10</v>
      </c>
      <c r="K36" s="53"/>
      <c r="L36" s="53"/>
      <c r="M36" s="53"/>
      <c r="N36" s="53"/>
      <c r="O36" s="53"/>
      <c r="P36" s="79"/>
      <c r="Q36" s="78"/>
    </row>
    <row r="37" spans="1:17" ht="13.5" customHeight="1">
      <c r="A37" s="6"/>
      <c r="B37" s="54" t="s">
        <v>26</v>
      </c>
      <c r="C37" s="357" t="s">
        <v>73</v>
      </c>
      <c r="D37" s="358"/>
      <c r="E37" s="358"/>
      <c r="F37" s="358"/>
      <c r="G37" s="358"/>
      <c r="H37" s="55"/>
      <c r="I37" s="124">
        <v>0.485</v>
      </c>
      <c r="J37" s="106">
        <f>+H37*I37</f>
        <v>0</v>
      </c>
      <c r="K37" s="53"/>
      <c r="L37" s="53"/>
      <c r="M37" s="53"/>
      <c r="N37" s="53"/>
      <c r="O37" s="53"/>
      <c r="P37" s="80"/>
      <c r="Q37" s="78"/>
    </row>
    <row r="38" spans="1:17" ht="13.5" customHeight="1">
      <c r="A38" s="6"/>
      <c r="B38" s="56" t="s">
        <v>23</v>
      </c>
      <c r="C38" s="359" t="s">
        <v>72</v>
      </c>
      <c r="D38" s="353"/>
      <c r="E38" s="353"/>
      <c r="F38" s="353"/>
      <c r="G38" s="353"/>
      <c r="H38" s="28"/>
      <c r="I38" s="103"/>
      <c r="J38" s="107">
        <v>0</v>
      </c>
      <c r="K38" s="53"/>
      <c r="L38" s="53"/>
      <c r="M38" s="53"/>
      <c r="N38" s="53"/>
      <c r="O38" s="53"/>
      <c r="P38" s="81"/>
      <c r="Q38" s="78"/>
    </row>
    <row r="39" spans="1:17" ht="13.5" customHeight="1">
      <c r="A39" s="6"/>
      <c r="B39" s="56" t="s">
        <v>5</v>
      </c>
      <c r="C39" s="359" t="s">
        <v>101</v>
      </c>
      <c r="D39" s="353"/>
      <c r="E39" s="353"/>
      <c r="F39" s="353"/>
      <c r="G39" s="353"/>
      <c r="H39" s="25">
        <v>0</v>
      </c>
      <c r="I39" s="104">
        <v>350</v>
      </c>
      <c r="J39" s="107">
        <v>0</v>
      </c>
      <c r="K39" s="53"/>
      <c r="L39" s="53"/>
      <c r="M39" s="53"/>
      <c r="N39" s="53"/>
      <c r="O39" s="53"/>
      <c r="P39" s="82"/>
      <c r="Q39" s="83"/>
    </row>
    <row r="40" spans="1:17" ht="13.5" customHeight="1">
      <c r="A40" s="6"/>
      <c r="B40" s="56" t="s">
        <v>24</v>
      </c>
      <c r="C40" s="360" t="s">
        <v>91</v>
      </c>
      <c r="D40" s="361"/>
      <c r="E40" s="361"/>
      <c r="F40" s="361"/>
      <c r="G40" s="361"/>
      <c r="H40" s="25">
        <v>0</v>
      </c>
      <c r="I40" s="104">
        <v>20</v>
      </c>
      <c r="J40" s="107">
        <f>+H40*I40</f>
        <v>0</v>
      </c>
      <c r="K40" s="53"/>
      <c r="L40" s="53"/>
      <c r="M40" s="53"/>
      <c r="N40" s="53"/>
      <c r="O40" s="53"/>
      <c r="P40" s="82"/>
      <c r="Q40" s="83"/>
    </row>
    <row r="41" spans="1:17" ht="13.5" customHeight="1">
      <c r="A41" s="6"/>
      <c r="B41" s="56" t="s">
        <v>25</v>
      </c>
      <c r="C41" s="349" t="s">
        <v>72</v>
      </c>
      <c r="D41" s="350"/>
      <c r="E41" s="350"/>
      <c r="F41" s="350"/>
      <c r="G41" s="351"/>
      <c r="H41" s="25"/>
      <c r="I41" s="104"/>
      <c r="J41" s="107">
        <v>0</v>
      </c>
      <c r="K41" s="53"/>
      <c r="L41" s="53"/>
      <c r="M41" s="53"/>
      <c r="N41" s="53"/>
      <c r="O41" s="53"/>
      <c r="P41" s="82"/>
      <c r="Q41" s="83"/>
    </row>
    <row r="42" spans="1:17" ht="13.5" customHeight="1">
      <c r="A42" s="6"/>
      <c r="B42" s="56" t="s">
        <v>11</v>
      </c>
      <c r="C42" s="352"/>
      <c r="D42" s="353"/>
      <c r="E42" s="353"/>
      <c r="F42" s="353"/>
      <c r="G42" s="353"/>
      <c r="H42" s="25"/>
      <c r="I42" s="104"/>
      <c r="J42" s="107"/>
      <c r="K42" s="53"/>
      <c r="L42" s="53"/>
      <c r="M42" s="53"/>
      <c r="N42" s="53"/>
      <c r="O42" s="53"/>
      <c r="P42" s="82"/>
      <c r="Q42" s="83"/>
    </row>
    <row r="43" spans="1:17" ht="13.5" customHeight="1">
      <c r="A43" s="6"/>
      <c r="B43" s="56" t="s">
        <v>11</v>
      </c>
      <c r="C43" s="352"/>
      <c r="D43" s="353"/>
      <c r="E43" s="353"/>
      <c r="F43" s="353"/>
      <c r="G43" s="353"/>
      <c r="H43" s="25"/>
      <c r="I43" s="104"/>
      <c r="J43" s="107"/>
      <c r="K43" s="53"/>
      <c r="L43" s="53"/>
      <c r="M43" s="53"/>
      <c r="N43" s="53"/>
      <c r="O43" s="53"/>
      <c r="P43" s="82"/>
      <c r="Q43" s="83"/>
    </row>
    <row r="44" spans="1:17" ht="13.5" customHeight="1" thickBot="1">
      <c r="A44" s="6"/>
      <c r="B44" s="57" t="s">
        <v>11</v>
      </c>
      <c r="C44" s="354"/>
      <c r="D44" s="355"/>
      <c r="E44" s="355"/>
      <c r="F44" s="355"/>
      <c r="G44" s="355"/>
      <c r="H44" s="58"/>
      <c r="I44" s="105"/>
      <c r="J44" s="119"/>
      <c r="K44" s="53"/>
      <c r="L44" s="53"/>
      <c r="M44" s="53"/>
      <c r="N44" s="53"/>
      <c r="O44" s="53"/>
      <c r="P44" s="82"/>
      <c r="Q44" s="83"/>
    </row>
    <row r="45" spans="1:17" ht="13.5" customHeight="1">
      <c r="A45" s="97"/>
      <c r="B45" s="98"/>
      <c r="C45" s="98"/>
      <c r="D45" s="98"/>
      <c r="E45" s="98"/>
      <c r="F45" s="66"/>
      <c r="G45" s="66"/>
      <c r="H45" s="67"/>
      <c r="I45" s="74" t="s">
        <v>95</v>
      </c>
      <c r="J45" s="61">
        <f>SUM(J37:J44)</f>
        <v>0</v>
      </c>
      <c r="K45" s="61"/>
      <c r="L45" s="61"/>
      <c r="M45" s="61"/>
      <c r="N45" s="61"/>
      <c r="O45" s="61"/>
      <c r="P45" s="67"/>
      <c r="Q45" s="83"/>
    </row>
    <row r="46" spans="1:17" ht="14.25" customHeight="1">
      <c r="A46" s="97"/>
      <c r="B46" s="99" t="s">
        <v>30</v>
      </c>
      <c r="C46" s="100"/>
      <c r="D46" s="100"/>
      <c r="E46" s="84" t="s">
        <v>111</v>
      </c>
      <c r="F46" s="84"/>
      <c r="G46" s="84"/>
      <c r="H46" s="84"/>
      <c r="I46" s="101" t="s">
        <v>28</v>
      </c>
      <c r="J46" s="5"/>
      <c r="K46" s="5"/>
      <c r="L46" s="5"/>
      <c r="M46" s="5"/>
      <c r="N46" s="5"/>
      <c r="O46" s="5"/>
      <c r="P46" s="67"/>
      <c r="Q46" s="83"/>
    </row>
    <row r="47" spans="1:17" ht="20.25" customHeight="1">
      <c r="A47" s="29"/>
      <c r="B47" s="65" t="s">
        <v>74</v>
      </c>
      <c r="C47" s="343" t="s">
        <v>68</v>
      </c>
      <c r="D47" s="344"/>
      <c r="E47" s="344"/>
      <c r="F47" s="344"/>
      <c r="G47" s="344"/>
      <c r="H47" s="47"/>
      <c r="I47" s="62">
        <v>700</v>
      </c>
      <c r="J47" s="5"/>
      <c r="K47" s="5"/>
      <c r="L47" s="5"/>
      <c r="M47" s="5"/>
      <c r="N47" s="5"/>
      <c r="O47" s="5"/>
      <c r="P47" s="84"/>
      <c r="Q47" s="83"/>
    </row>
    <row r="48" spans="1:17" ht="12.75">
      <c r="A48" s="29"/>
      <c r="B48" s="65" t="s">
        <v>75</v>
      </c>
      <c r="C48" s="343"/>
      <c r="D48" s="344"/>
      <c r="E48" s="344"/>
      <c r="F48" s="344"/>
      <c r="G48" s="344"/>
      <c r="H48" s="50"/>
      <c r="I48" s="62">
        <v>0</v>
      </c>
      <c r="J48" s="5"/>
      <c r="K48" s="5"/>
      <c r="L48" s="5"/>
      <c r="M48" s="5"/>
      <c r="N48" s="5"/>
      <c r="O48" s="5"/>
      <c r="P48" s="84"/>
      <c r="Q48" s="83"/>
    </row>
    <row r="49" spans="1:17" ht="12.75">
      <c r="A49" s="29"/>
      <c r="B49" s="65" t="s">
        <v>76</v>
      </c>
      <c r="C49" s="343"/>
      <c r="D49" s="344"/>
      <c r="E49" s="344"/>
      <c r="F49" s="344"/>
      <c r="G49" s="344"/>
      <c r="H49" s="50"/>
      <c r="I49" s="62">
        <v>0</v>
      </c>
      <c r="J49" s="5"/>
      <c r="K49" s="5"/>
      <c r="L49" s="5"/>
      <c r="M49" s="5"/>
      <c r="N49" s="5"/>
      <c r="O49" s="5"/>
      <c r="P49" s="84"/>
      <c r="Q49" s="83"/>
    </row>
    <row r="50" spans="1:17" ht="12.75">
      <c r="A50" s="29"/>
      <c r="B50" s="65" t="s">
        <v>77</v>
      </c>
      <c r="C50" s="343"/>
      <c r="D50" s="344"/>
      <c r="E50" s="344"/>
      <c r="F50" s="344"/>
      <c r="G50" s="344"/>
      <c r="H50" s="50"/>
      <c r="I50" s="62">
        <v>0</v>
      </c>
      <c r="J50" s="5"/>
      <c r="K50" s="5"/>
      <c r="L50" s="5"/>
      <c r="M50" s="5"/>
      <c r="N50" s="5"/>
      <c r="O50" s="5"/>
      <c r="P50" s="84"/>
      <c r="Q50" s="83"/>
    </row>
    <row r="51" spans="1:17" ht="12.75">
      <c r="A51" s="29"/>
      <c r="B51" s="65" t="s">
        <v>78</v>
      </c>
      <c r="C51" s="343"/>
      <c r="D51" s="344"/>
      <c r="E51" s="344"/>
      <c r="F51" s="344"/>
      <c r="G51" s="344"/>
      <c r="H51" s="50"/>
      <c r="I51" s="62">
        <v>0</v>
      </c>
      <c r="J51" s="5"/>
      <c r="K51" s="5"/>
      <c r="L51" s="5"/>
      <c r="M51" s="5"/>
      <c r="N51" s="5"/>
      <c r="O51" s="5"/>
      <c r="P51" s="84"/>
      <c r="Q51" s="83"/>
    </row>
    <row r="52" spans="1:17" ht="12.75">
      <c r="A52" s="29"/>
      <c r="B52" s="65" t="s">
        <v>79</v>
      </c>
      <c r="C52" s="343"/>
      <c r="D52" s="344"/>
      <c r="E52" s="344"/>
      <c r="F52" s="344"/>
      <c r="G52" s="344"/>
      <c r="H52" s="38"/>
      <c r="I52" s="63">
        <v>0</v>
      </c>
      <c r="J52" s="5"/>
      <c r="K52" s="5"/>
      <c r="L52" s="5"/>
      <c r="M52" s="5"/>
      <c r="N52" s="5"/>
      <c r="O52" s="5"/>
      <c r="P52" s="84"/>
      <c r="Q52" s="78"/>
    </row>
    <row r="53" spans="1:17" ht="12.75">
      <c r="A53" s="29"/>
      <c r="B53" s="65" t="s">
        <v>80</v>
      </c>
      <c r="C53" s="343"/>
      <c r="D53" s="344"/>
      <c r="E53" s="344"/>
      <c r="F53" s="344"/>
      <c r="G53" s="344"/>
      <c r="H53" s="38"/>
      <c r="I53" s="63">
        <v>0</v>
      </c>
      <c r="J53" s="5"/>
      <c r="K53" s="5"/>
      <c r="L53" s="5"/>
      <c r="M53" s="5"/>
      <c r="N53" s="5"/>
      <c r="O53" s="5"/>
      <c r="P53" s="84"/>
      <c r="Q53" s="78"/>
    </row>
    <row r="54" spans="1:17" ht="12.75">
      <c r="A54" s="29"/>
      <c r="B54" s="65" t="s">
        <v>81</v>
      </c>
      <c r="C54" s="343"/>
      <c r="D54" s="344"/>
      <c r="E54" s="344"/>
      <c r="F54" s="344"/>
      <c r="G54" s="344"/>
      <c r="H54" s="38"/>
      <c r="I54" s="63">
        <v>0</v>
      </c>
      <c r="J54" s="5"/>
      <c r="K54" s="5"/>
      <c r="L54" s="5"/>
      <c r="M54" s="5"/>
      <c r="N54" s="5"/>
      <c r="O54" s="5"/>
      <c r="P54" s="84"/>
      <c r="Q54" s="78"/>
    </row>
    <row r="55" spans="1:17" ht="12.75">
      <c r="A55" s="29"/>
      <c r="B55" s="65" t="s">
        <v>82</v>
      </c>
      <c r="C55" s="343"/>
      <c r="D55" s="344"/>
      <c r="E55" s="344"/>
      <c r="F55" s="344"/>
      <c r="G55" s="344"/>
      <c r="H55" s="38"/>
      <c r="I55" s="63">
        <v>0</v>
      </c>
      <c r="J55" s="5"/>
      <c r="K55" s="5"/>
      <c r="L55" s="5"/>
      <c r="M55" s="5"/>
      <c r="N55" s="5"/>
      <c r="O55" s="5"/>
      <c r="P55" s="84"/>
      <c r="Q55" s="78"/>
    </row>
    <row r="56" spans="1:17" ht="12.75">
      <c r="A56" s="29"/>
      <c r="B56" s="65" t="s">
        <v>83</v>
      </c>
      <c r="C56" s="343"/>
      <c r="D56" s="344"/>
      <c r="E56" s="344"/>
      <c r="F56" s="344"/>
      <c r="G56" s="344"/>
      <c r="H56" s="38"/>
      <c r="I56" s="63">
        <v>0</v>
      </c>
      <c r="J56" s="5"/>
      <c r="K56" s="5"/>
      <c r="L56" s="5"/>
      <c r="M56" s="5"/>
      <c r="N56" s="5"/>
      <c r="O56" s="5"/>
      <c r="P56" s="84"/>
      <c r="Q56" s="78"/>
    </row>
    <row r="57" spans="1:17" ht="12.75">
      <c r="A57" s="29"/>
      <c r="B57" s="65" t="s">
        <v>84</v>
      </c>
      <c r="C57" s="343"/>
      <c r="D57" s="344"/>
      <c r="E57" s="344"/>
      <c r="F57" s="344"/>
      <c r="G57" s="344"/>
      <c r="H57" s="38"/>
      <c r="I57" s="63">
        <v>0</v>
      </c>
      <c r="J57" s="5"/>
      <c r="K57" s="5"/>
      <c r="L57" s="5"/>
      <c r="M57" s="5"/>
      <c r="N57" s="5"/>
      <c r="O57" s="5"/>
      <c r="P57" s="84"/>
      <c r="Q57" s="83"/>
    </row>
    <row r="58" spans="1:17" ht="12.75">
      <c r="A58" s="29"/>
      <c r="B58" s="65" t="s">
        <v>85</v>
      </c>
      <c r="C58" s="343"/>
      <c r="D58" s="344"/>
      <c r="E58" s="344"/>
      <c r="F58" s="344"/>
      <c r="G58" s="344"/>
      <c r="H58" s="38"/>
      <c r="I58" s="63">
        <v>0</v>
      </c>
      <c r="J58" s="5"/>
      <c r="K58" s="5"/>
      <c r="L58" s="5"/>
      <c r="M58" s="5"/>
      <c r="N58" s="5"/>
      <c r="O58" s="5"/>
      <c r="P58" s="84"/>
      <c r="Q58" s="83"/>
    </row>
    <row r="59" spans="1:17" ht="12.75">
      <c r="A59" s="29"/>
      <c r="B59" s="65" t="s">
        <v>86</v>
      </c>
      <c r="C59" s="343"/>
      <c r="D59" s="344"/>
      <c r="E59" s="344"/>
      <c r="F59" s="344"/>
      <c r="G59" s="344"/>
      <c r="H59" s="38"/>
      <c r="I59" s="63">
        <v>0</v>
      </c>
      <c r="J59" s="5"/>
      <c r="K59" s="5"/>
      <c r="L59" s="5"/>
      <c r="M59" s="5"/>
      <c r="N59" s="5"/>
      <c r="O59" s="5"/>
      <c r="P59" s="84"/>
      <c r="Q59" s="83"/>
    </row>
    <row r="60" spans="1:17" ht="12.75">
      <c r="A60" s="29"/>
      <c r="B60" s="65" t="s">
        <v>87</v>
      </c>
      <c r="C60" s="343"/>
      <c r="D60" s="344"/>
      <c r="E60" s="344"/>
      <c r="F60" s="344"/>
      <c r="G60" s="344"/>
      <c r="H60" s="38"/>
      <c r="I60" s="63">
        <v>0</v>
      </c>
      <c r="J60" s="5"/>
      <c r="K60" s="5"/>
      <c r="L60" s="5"/>
      <c r="M60" s="5"/>
      <c r="N60" s="5"/>
      <c r="O60" s="5"/>
      <c r="P60" s="84"/>
      <c r="Q60" s="83"/>
    </row>
    <row r="61" spans="1:17" ht="12.75">
      <c r="A61" s="29"/>
      <c r="B61" s="65" t="s">
        <v>88</v>
      </c>
      <c r="C61" s="343"/>
      <c r="D61" s="344"/>
      <c r="E61" s="344"/>
      <c r="F61" s="344"/>
      <c r="G61" s="344"/>
      <c r="H61" s="38"/>
      <c r="I61" s="63">
        <v>0</v>
      </c>
      <c r="J61" s="5"/>
      <c r="K61" s="5"/>
      <c r="L61" s="5"/>
      <c r="M61" s="5"/>
      <c r="N61" s="5"/>
      <c r="O61" s="5"/>
      <c r="P61" s="84"/>
      <c r="Q61" s="83"/>
    </row>
    <row r="62" spans="1:17" ht="12.75">
      <c r="A62" s="29"/>
      <c r="B62" s="65" t="s">
        <v>89</v>
      </c>
      <c r="C62" s="343"/>
      <c r="D62" s="344"/>
      <c r="E62" s="344"/>
      <c r="F62" s="344"/>
      <c r="G62" s="344"/>
      <c r="H62" s="38"/>
      <c r="I62" s="63">
        <v>0</v>
      </c>
      <c r="J62" s="5"/>
      <c r="K62" s="5"/>
      <c r="L62" s="5"/>
      <c r="M62" s="5"/>
      <c r="N62" s="5"/>
      <c r="O62" s="5"/>
      <c r="P62" s="84"/>
      <c r="Q62" s="83"/>
    </row>
    <row r="63" spans="1:17" ht="12.75" customHeight="1">
      <c r="A63" s="29"/>
      <c r="B63" s="65" t="s">
        <v>90</v>
      </c>
      <c r="C63" s="343"/>
      <c r="D63" s="344"/>
      <c r="E63" s="344"/>
      <c r="F63" s="344"/>
      <c r="G63" s="344"/>
      <c r="H63" s="38"/>
      <c r="I63" s="63">
        <v>0</v>
      </c>
      <c r="J63" s="5"/>
      <c r="K63" s="5"/>
      <c r="L63" s="5"/>
      <c r="M63" s="5"/>
      <c r="N63" s="5"/>
      <c r="O63" s="5"/>
      <c r="P63" s="84"/>
      <c r="Q63" s="83"/>
    </row>
    <row r="64" spans="1:17" s="24" customFormat="1" ht="22.5" customHeight="1">
      <c r="A64" s="22"/>
      <c r="B64" s="26"/>
      <c r="C64" s="26"/>
      <c r="D64" s="26"/>
      <c r="E64" s="30"/>
      <c r="F64" s="14"/>
      <c r="G64" s="345" t="s">
        <v>27</v>
      </c>
      <c r="H64" s="345"/>
      <c r="I64" s="64">
        <f>SUM(I47:I63)</f>
        <v>700</v>
      </c>
      <c r="J64" s="30"/>
      <c r="K64" s="30"/>
      <c r="L64" s="30"/>
      <c r="M64" s="30"/>
      <c r="N64" s="30"/>
      <c r="O64" s="30"/>
      <c r="P64" s="85"/>
      <c r="Q64" s="86"/>
    </row>
    <row r="65" spans="1:17" s="24" customFormat="1" ht="22.5" customHeight="1" thickBot="1">
      <c r="A65" s="34"/>
      <c r="B65" s="4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87"/>
      <c r="Q65" s="88"/>
    </row>
    <row r="66" spans="1:17" s="24" customFormat="1" ht="22.5" customHeight="1" thickTop="1">
      <c r="A66" s="7"/>
      <c r="B66" s="44"/>
      <c r="C66" s="11"/>
      <c r="D66" s="11"/>
      <c r="E66" s="11"/>
      <c r="F66" s="11"/>
      <c r="G66" s="7"/>
      <c r="H66" s="9"/>
      <c r="I66" s="9"/>
      <c r="J66" s="9"/>
      <c r="K66" s="9"/>
      <c r="L66" s="9"/>
      <c r="M66" s="9"/>
      <c r="N66" s="9"/>
      <c r="O66" s="9"/>
      <c r="P66" s="89" t="s">
        <v>62</v>
      </c>
      <c r="Q66" s="90">
        <f>+Q28</f>
        <v>0</v>
      </c>
    </row>
    <row r="67" spans="1:17" s="24" customFormat="1" ht="22.5" customHeight="1">
      <c r="A67" s="7"/>
      <c r="B67" s="44"/>
      <c r="C67" s="11"/>
      <c r="D67" s="11"/>
      <c r="E67" s="11"/>
      <c r="F67" s="11"/>
      <c r="G67" s="37" t="str">
        <f>E3</f>
        <v>ACME CONSULTING</v>
      </c>
      <c r="H67" s="9"/>
      <c r="I67" s="9"/>
      <c r="J67" s="89" t="s">
        <v>63</v>
      </c>
      <c r="K67" s="89" t="s">
        <v>63</v>
      </c>
      <c r="L67" s="89" t="s">
        <v>63</v>
      </c>
      <c r="M67" s="89" t="s">
        <v>63</v>
      </c>
      <c r="N67" s="89" t="s">
        <v>63</v>
      </c>
      <c r="O67" s="89" t="s">
        <v>63</v>
      </c>
      <c r="P67" s="89"/>
      <c r="Q67" s="91">
        <f>J45</f>
        <v>0</v>
      </c>
    </row>
    <row r="68" spans="1:17" s="24" customFormat="1" ht="22.5" customHeight="1" thickBot="1">
      <c r="A68" s="346">
        <f ca="1">TODAY()</f>
        <v>44825</v>
      </c>
      <c r="B68" s="346"/>
      <c r="C68" s="346"/>
      <c r="D68" s="36"/>
      <c r="E68" s="36"/>
      <c r="F68" s="36"/>
      <c r="G68" s="36"/>
      <c r="H68" s="36"/>
      <c r="I68" s="36"/>
      <c r="J68" s="92" t="s">
        <v>61</v>
      </c>
      <c r="K68" s="92" t="s">
        <v>61</v>
      </c>
      <c r="L68" s="92" t="s">
        <v>61</v>
      </c>
      <c r="M68" s="92" t="s">
        <v>61</v>
      </c>
      <c r="N68" s="92" t="s">
        <v>61</v>
      </c>
      <c r="O68" s="92" t="s">
        <v>61</v>
      </c>
      <c r="P68" s="92"/>
      <c r="Q68" s="93">
        <f>+Q66+Q67</f>
        <v>0</v>
      </c>
    </row>
    <row r="69" spans="1:17" s="24" customFormat="1" ht="8.25" customHeight="1" thickTop="1">
      <c r="A69" s="49"/>
      <c r="B69" s="49"/>
      <c r="C69" s="4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4"/>
      <c r="Q69" s="91"/>
    </row>
    <row r="70" spans="1:17" ht="12.75">
      <c r="A70" s="6"/>
      <c r="B70" s="31" t="s">
        <v>93</v>
      </c>
      <c r="C70" s="17"/>
      <c r="D70" s="18"/>
      <c r="E70" s="5"/>
      <c r="F70" s="31" t="s">
        <v>94</v>
      </c>
      <c r="G70" s="17"/>
      <c r="H70" s="18"/>
      <c r="I70" s="18"/>
      <c r="J70" s="18"/>
      <c r="K70" s="18"/>
      <c r="L70" s="18"/>
      <c r="M70" s="18"/>
      <c r="N70" s="18"/>
      <c r="O70" s="18"/>
      <c r="P70" s="67"/>
      <c r="Q70" s="83"/>
    </row>
    <row r="71" spans="1:17" ht="95.25" customHeight="1">
      <c r="A71" s="6"/>
      <c r="B71" s="347"/>
      <c r="C71" s="348"/>
      <c r="D71" s="348"/>
      <c r="E71" s="59"/>
      <c r="F71" s="347" t="s">
        <v>92</v>
      </c>
      <c r="G71" s="348"/>
      <c r="H71" s="348"/>
      <c r="I71" s="348"/>
      <c r="J71" s="60"/>
      <c r="K71" s="60"/>
      <c r="L71" s="60"/>
      <c r="M71" s="60"/>
      <c r="N71" s="60"/>
      <c r="O71" s="60"/>
      <c r="P71" s="95"/>
      <c r="Q71" s="83"/>
    </row>
    <row r="72" spans="1:17" ht="19.5" customHeight="1">
      <c r="A72" s="6"/>
      <c r="B72" s="4"/>
      <c r="C72" s="40" t="s">
        <v>31</v>
      </c>
      <c r="D72" s="102">
        <v>0</v>
      </c>
      <c r="E72" s="5"/>
      <c r="F72" s="5"/>
      <c r="G72" s="5"/>
      <c r="H72" s="40" t="s">
        <v>32</v>
      </c>
      <c r="I72" s="102">
        <v>650</v>
      </c>
      <c r="J72" s="53"/>
      <c r="K72" s="53"/>
      <c r="L72" s="53"/>
      <c r="M72" s="53"/>
      <c r="N72" s="53"/>
      <c r="O72" s="53"/>
      <c r="P72" s="96"/>
      <c r="Q72" s="83"/>
    </row>
    <row r="73" spans="1:16" ht="9.75" customHeight="1">
      <c r="A73" s="1"/>
      <c r="B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20.25" customHeight="1">
      <c r="A74" s="1"/>
      <c r="B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20.25" customHeight="1">
      <c r="A75" s="1"/>
      <c r="B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20.25" customHeight="1">
      <c r="A76" s="1"/>
      <c r="B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ht="11.25">
      <c r="Q77" s="52"/>
    </row>
  </sheetData>
  <sheetProtection formatCells="0" formatColumns="0" formatRows="0" insertColumns="0" insertRows="0"/>
  <mergeCells count="61">
    <mergeCell ref="B17:C17"/>
    <mergeCell ref="B16:C16"/>
    <mergeCell ref="B25:C25"/>
    <mergeCell ref="B24:C24"/>
    <mergeCell ref="K8:K9"/>
    <mergeCell ref="L8:L9"/>
    <mergeCell ref="P8:P9"/>
    <mergeCell ref="Q8:Q9"/>
    <mergeCell ref="A7:D7"/>
    <mergeCell ref="A1:F1"/>
    <mergeCell ref="P1:Q1"/>
    <mergeCell ref="E3:J3"/>
    <mergeCell ref="E4:J4"/>
    <mergeCell ref="B11:C11"/>
    <mergeCell ref="B14:C14"/>
    <mergeCell ref="B15:C15"/>
    <mergeCell ref="B18:C18"/>
    <mergeCell ref="B20:C20"/>
    <mergeCell ref="B22:C22"/>
    <mergeCell ref="B12:C12"/>
    <mergeCell ref="B13:C13"/>
    <mergeCell ref="B21:C21"/>
    <mergeCell ref="B19:C19"/>
    <mergeCell ref="B23:C23"/>
    <mergeCell ref="B26:C26"/>
    <mergeCell ref="A27:C27"/>
    <mergeCell ref="A28:C28"/>
    <mergeCell ref="I28:P28"/>
    <mergeCell ref="A30:F30"/>
    <mergeCell ref="P30:Q30"/>
    <mergeCell ref="E31:J31"/>
    <mergeCell ref="E32:J32"/>
    <mergeCell ref="C37:G37"/>
    <mergeCell ref="C38:G38"/>
    <mergeCell ref="C39:G39"/>
    <mergeCell ref="C40:G40"/>
    <mergeCell ref="C41:G41"/>
    <mergeCell ref="C42:G42"/>
    <mergeCell ref="C43:G43"/>
    <mergeCell ref="C44:G44"/>
    <mergeCell ref="C47:G47"/>
    <mergeCell ref="C48:G48"/>
    <mergeCell ref="C49:G49"/>
    <mergeCell ref="C50:G50"/>
    <mergeCell ref="C51:G51"/>
    <mergeCell ref="C52:G52"/>
    <mergeCell ref="C53:G53"/>
    <mergeCell ref="C54:G54"/>
    <mergeCell ref="C55:G55"/>
    <mergeCell ref="C56:G56"/>
    <mergeCell ref="C57:G57"/>
    <mergeCell ref="C58:G58"/>
    <mergeCell ref="C59:G59"/>
    <mergeCell ref="C60:G60"/>
    <mergeCell ref="C61:G61"/>
    <mergeCell ref="C62:G62"/>
    <mergeCell ref="C63:G63"/>
    <mergeCell ref="G64:H64"/>
    <mergeCell ref="A68:C68"/>
    <mergeCell ref="B71:D71"/>
    <mergeCell ref="F71:I71"/>
  </mergeCells>
  <printOptions gridLines="1" horizontalCentered="1"/>
  <pageMargins left="0.25" right="0.25" top="0.5" bottom="0.25" header="0.25" footer="0.45"/>
  <pageSetup cellComments="asDisplayed" horizontalDpi="600" verticalDpi="600" orientation="landscape" scale="79" r:id="rId1"/>
  <headerFooter alignWithMargins="0">
    <oddHeader>&amp;R&amp;"Arial,Bold"EXHIBIT C</oddHeader>
  </headerFooter>
  <rowBreaks count="1" manualBreakCount="1">
    <brk id="29" max="255" man="1"/>
  </rowBreaks>
  <colBreaks count="2" manualBreakCount="2">
    <brk id="17" max="65535" man="1"/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S77"/>
  <sheetViews>
    <sheetView zoomScale="75" zoomScaleNormal="75" zoomScaleSheetLayoutView="75" zoomScalePageLayoutView="0" workbookViewId="0" topLeftCell="A1">
      <selection activeCell="P34" sqref="P34"/>
    </sheetView>
  </sheetViews>
  <sheetFormatPr defaultColWidth="9.140625" defaultRowHeight="12.75"/>
  <cols>
    <col min="1" max="1" width="5.8515625" style="3" customWidth="1"/>
    <col min="2" max="2" width="27.8515625" style="46" customWidth="1"/>
    <col min="3" max="3" width="31.8515625" style="1" customWidth="1"/>
    <col min="4" max="6" width="11.57421875" style="2" customWidth="1"/>
    <col min="7" max="7" width="13.140625" style="2" customWidth="1"/>
    <col min="8" max="8" width="12.28125" style="2" customWidth="1"/>
    <col min="9" max="9" width="9.00390625" style="2" customWidth="1"/>
    <col min="10" max="10" width="11.7109375" style="2" customWidth="1"/>
    <col min="11" max="15" width="11.57421875" style="2" hidden="1" customWidth="1"/>
    <col min="16" max="16" width="11.00390625" style="2" customWidth="1"/>
    <col min="17" max="17" width="12.00390625" style="1" customWidth="1"/>
    <col min="18" max="18" width="3.00390625" style="1" customWidth="1"/>
    <col min="19" max="20" width="8.7109375" style="1" customWidth="1"/>
    <col min="21" max="16384" width="9.140625" style="1" customWidth="1"/>
  </cols>
  <sheetData>
    <row r="1" spans="1:17" ht="18.75">
      <c r="A1" s="385" t="s">
        <v>51</v>
      </c>
      <c r="B1" s="386"/>
      <c r="C1" s="386"/>
      <c r="D1" s="386"/>
      <c r="E1" s="386"/>
      <c r="F1" s="386"/>
      <c r="G1" s="108"/>
      <c r="H1" s="108"/>
      <c r="I1" s="108" t="s">
        <v>134</v>
      </c>
      <c r="J1" s="108"/>
      <c r="K1" s="108"/>
      <c r="L1" s="108"/>
      <c r="M1" s="108"/>
      <c r="N1" s="108"/>
      <c r="O1" s="108"/>
      <c r="P1" s="387"/>
      <c r="Q1" s="388"/>
    </row>
    <row r="2" spans="1:17" ht="18.75" customHeight="1">
      <c r="A2" s="109"/>
      <c r="B2" s="66"/>
      <c r="C2" s="66"/>
      <c r="D2" s="67"/>
      <c r="E2" s="67"/>
      <c r="F2" s="67"/>
      <c r="G2" s="68"/>
      <c r="H2" s="67"/>
      <c r="I2" s="67"/>
      <c r="J2" s="67"/>
      <c r="K2" s="67"/>
      <c r="L2" s="67"/>
      <c r="M2" s="67"/>
      <c r="N2" s="67"/>
      <c r="O2" s="67"/>
      <c r="P2" s="69"/>
      <c r="Q2" s="110"/>
    </row>
    <row r="3" spans="1:17" ht="14.25" customHeight="1">
      <c r="A3" s="109"/>
      <c r="B3" s="66"/>
      <c r="C3" s="66"/>
      <c r="D3" s="70" t="s">
        <v>0</v>
      </c>
      <c r="E3" s="389" t="s">
        <v>67</v>
      </c>
      <c r="F3" s="389"/>
      <c r="G3" s="389"/>
      <c r="H3" s="389"/>
      <c r="I3" s="389"/>
      <c r="J3" s="389"/>
      <c r="K3" s="71"/>
      <c r="L3" s="71"/>
      <c r="M3" s="71"/>
      <c r="N3" s="71"/>
      <c r="O3" s="71"/>
      <c r="P3" s="69"/>
      <c r="Q3" s="110"/>
    </row>
    <row r="4" spans="1:17" ht="12" customHeight="1">
      <c r="A4" s="109"/>
      <c r="B4" s="66"/>
      <c r="C4" s="67"/>
      <c r="D4" s="70" t="s">
        <v>1</v>
      </c>
      <c r="E4" s="390" t="s">
        <v>12</v>
      </c>
      <c r="F4" s="390"/>
      <c r="G4" s="390"/>
      <c r="H4" s="390"/>
      <c r="I4" s="390"/>
      <c r="J4" s="390"/>
      <c r="K4" s="48"/>
      <c r="L4" s="48"/>
      <c r="M4" s="48"/>
      <c r="N4" s="48"/>
      <c r="O4" s="48"/>
      <c r="P4" s="72"/>
      <c r="Q4" s="111"/>
    </row>
    <row r="5" spans="1:17" ht="12" customHeight="1">
      <c r="A5" s="109"/>
      <c r="B5" s="66"/>
      <c r="C5" s="67"/>
      <c r="D5" s="67"/>
      <c r="E5" s="5"/>
      <c r="F5" s="5"/>
      <c r="G5" s="10"/>
      <c r="H5" s="5"/>
      <c r="I5" s="5"/>
      <c r="J5" s="5"/>
      <c r="K5" s="5"/>
      <c r="L5" s="5"/>
      <c r="M5" s="5"/>
      <c r="N5" s="5"/>
      <c r="O5" s="5"/>
      <c r="P5" s="5"/>
      <c r="Q5" s="112"/>
    </row>
    <row r="6" spans="1:17" ht="18" customHeight="1">
      <c r="A6" s="113"/>
      <c r="B6" s="10"/>
      <c r="C6" s="41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14"/>
    </row>
    <row r="7" spans="1:17" ht="21.75" customHeight="1" thickBot="1">
      <c r="A7" s="383" t="s">
        <v>3</v>
      </c>
      <c r="B7" s="384"/>
      <c r="C7" s="384"/>
      <c r="D7" s="384"/>
      <c r="E7" s="5"/>
      <c r="F7" s="5"/>
      <c r="G7" s="5"/>
      <c r="H7" s="5"/>
      <c r="I7" s="5"/>
      <c r="J7" s="5"/>
      <c r="K7" s="42"/>
      <c r="L7" s="42"/>
      <c r="M7" s="42"/>
      <c r="N7" s="42"/>
      <c r="O7" s="42"/>
      <c r="P7" s="73"/>
      <c r="Q7" s="115"/>
    </row>
    <row r="8" spans="1:17" ht="41.25" customHeight="1" thickBot="1" thickTop="1">
      <c r="A8" s="319"/>
      <c r="B8" s="320"/>
      <c r="C8" s="320"/>
      <c r="D8" s="321" t="s">
        <v>115</v>
      </c>
      <c r="E8" s="322" t="s">
        <v>131</v>
      </c>
      <c r="F8" s="322" t="s">
        <v>116</v>
      </c>
      <c r="G8" s="322" t="s">
        <v>117</v>
      </c>
      <c r="H8" s="322" t="s">
        <v>118</v>
      </c>
      <c r="I8" s="322" t="s">
        <v>119</v>
      </c>
      <c r="J8" s="323" t="s">
        <v>120</v>
      </c>
      <c r="K8" s="375" t="s">
        <v>121</v>
      </c>
      <c r="L8" s="377" t="s">
        <v>122</v>
      </c>
      <c r="M8" s="229"/>
      <c r="N8" s="229"/>
      <c r="O8" s="229"/>
      <c r="P8" s="379" t="s">
        <v>4</v>
      </c>
      <c r="Q8" s="381" t="s">
        <v>2</v>
      </c>
    </row>
    <row r="9" spans="1:17" ht="21" customHeight="1" thickBot="1">
      <c r="A9" s="324"/>
      <c r="B9" s="221"/>
      <c r="C9" s="222"/>
      <c r="D9" s="339">
        <v>250</v>
      </c>
      <c r="E9" s="340">
        <v>180</v>
      </c>
      <c r="F9" s="340">
        <v>125</v>
      </c>
      <c r="G9" s="340">
        <v>80</v>
      </c>
      <c r="H9" s="340">
        <v>35</v>
      </c>
      <c r="I9" s="340">
        <v>40</v>
      </c>
      <c r="J9" s="341">
        <v>30</v>
      </c>
      <c r="K9" s="376"/>
      <c r="L9" s="378"/>
      <c r="M9" s="230">
        <v>0</v>
      </c>
      <c r="N9" s="230">
        <v>0</v>
      </c>
      <c r="O9" s="230">
        <v>0</v>
      </c>
      <c r="P9" s="380"/>
      <c r="Q9" s="382"/>
    </row>
    <row r="10" spans="1:17" ht="21" customHeight="1" thickBot="1">
      <c r="A10" s="319"/>
      <c r="B10" s="333" t="s">
        <v>123</v>
      </c>
      <c r="C10" s="320"/>
      <c r="D10" s="334"/>
      <c r="E10" s="335"/>
      <c r="F10" s="335"/>
      <c r="G10" s="335"/>
      <c r="H10" s="335"/>
      <c r="I10" s="335"/>
      <c r="J10" s="336"/>
      <c r="K10" s="337"/>
      <c r="L10" s="338"/>
      <c r="M10" s="230"/>
      <c r="N10" s="230"/>
      <c r="O10" s="230"/>
      <c r="P10" s="309"/>
      <c r="Q10" s="308"/>
    </row>
    <row r="11" spans="1:17" ht="12" customHeight="1">
      <c r="A11" s="310">
        <v>1</v>
      </c>
      <c r="B11" s="430" t="s">
        <v>137</v>
      </c>
      <c r="C11" s="430"/>
      <c r="D11" s="223"/>
      <c r="E11" s="224"/>
      <c r="F11" s="224"/>
      <c r="G11" s="224"/>
      <c r="H11" s="224"/>
      <c r="I11" s="224"/>
      <c r="J11" s="325"/>
      <c r="K11" s="317"/>
      <c r="L11" s="235"/>
      <c r="M11" s="231"/>
      <c r="N11" s="231"/>
      <c r="O11" s="231"/>
      <c r="P11" s="240"/>
      <c r="Q11" s="241"/>
    </row>
    <row r="12" spans="1:17" ht="12">
      <c r="A12" s="311">
        <v>1.1</v>
      </c>
      <c r="B12" s="431" t="s">
        <v>138</v>
      </c>
      <c r="C12" s="431"/>
      <c r="D12" s="312">
        <v>0</v>
      </c>
      <c r="E12" s="312">
        <v>0</v>
      </c>
      <c r="F12" s="312">
        <v>0</v>
      </c>
      <c r="G12" s="312">
        <v>0</v>
      </c>
      <c r="H12" s="312">
        <v>0</v>
      </c>
      <c r="I12" s="312">
        <v>0</v>
      </c>
      <c r="J12" s="326">
        <v>0</v>
      </c>
      <c r="K12" s="236"/>
      <c r="L12" s="237"/>
      <c r="M12" s="289"/>
      <c r="N12" s="289"/>
      <c r="O12" s="289"/>
      <c r="P12" s="287">
        <f>SUM(D12:J12)</f>
        <v>0</v>
      </c>
      <c r="Q12" s="288">
        <f>D12*$D$6+E12*$E$6+F12*$F$6+G12*$G$6+H12*$H$6+I12*$I$6+J12*$J$6</f>
        <v>0</v>
      </c>
    </row>
    <row r="13" spans="1:17" ht="12">
      <c r="A13" s="311">
        <v>1.2</v>
      </c>
      <c r="B13" s="431" t="s">
        <v>139</v>
      </c>
      <c r="C13" s="431"/>
      <c r="D13" s="312">
        <v>0</v>
      </c>
      <c r="E13" s="312">
        <v>0</v>
      </c>
      <c r="F13" s="312">
        <v>0</v>
      </c>
      <c r="G13" s="312">
        <v>0</v>
      </c>
      <c r="H13" s="312">
        <v>0</v>
      </c>
      <c r="I13" s="312">
        <v>0</v>
      </c>
      <c r="J13" s="326">
        <v>0</v>
      </c>
      <c r="K13" s="236"/>
      <c r="L13" s="237"/>
      <c r="M13" s="289"/>
      <c r="N13" s="289"/>
      <c r="O13" s="289"/>
      <c r="P13" s="245">
        <f>SUM(D13:J13)</f>
        <v>0</v>
      </c>
      <c r="Q13" s="246">
        <f>D13*$D$6+E13*$E$6+F13*$F$6+G13*$G$6+H13*$H$6+I13*$I$6+J13*$J$6</f>
        <v>0</v>
      </c>
    </row>
    <row r="14" spans="1:17" ht="12.75" thickBot="1">
      <c r="A14" s="327"/>
      <c r="B14" s="363" t="s">
        <v>69</v>
      </c>
      <c r="C14" s="363"/>
      <c r="D14" s="226">
        <f>SUM(D12:D13)</f>
        <v>0</v>
      </c>
      <c r="E14" s="226">
        <f aca="true" t="shared" si="0" ref="E14:J14">SUM(E12:E13)</f>
        <v>0</v>
      </c>
      <c r="F14" s="226">
        <f t="shared" si="0"/>
        <v>0</v>
      </c>
      <c r="G14" s="226">
        <f t="shared" si="0"/>
        <v>0</v>
      </c>
      <c r="H14" s="226">
        <f t="shared" si="0"/>
        <v>0</v>
      </c>
      <c r="I14" s="226">
        <f t="shared" si="0"/>
        <v>0</v>
      </c>
      <c r="J14" s="328">
        <f t="shared" si="0"/>
        <v>0</v>
      </c>
      <c r="K14" s="234">
        <f>SUM(K11:K12)</f>
        <v>0</v>
      </c>
      <c r="L14" s="238">
        <f>SUM(D14:K14)</f>
        <v>0</v>
      </c>
      <c r="M14" s="232">
        <v>0</v>
      </c>
      <c r="N14" s="232">
        <v>0</v>
      </c>
      <c r="O14" s="232">
        <v>0</v>
      </c>
      <c r="P14" s="242">
        <f>SUM(D14:J14)</f>
        <v>0</v>
      </c>
      <c r="Q14" s="243">
        <f>D14*$D$6+E14*$E$6+F14*$F$6+G14*$G$6+H14*$H$6+I14*$I$6+J14*$J$6</f>
        <v>0</v>
      </c>
    </row>
    <row r="15" spans="1:19" ht="15.75" customHeight="1" thickBot="1">
      <c r="A15" s="313">
        <v>2</v>
      </c>
      <c r="B15" s="374" t="s">
        <v>140</v>
      </c>
      <c r="C15" s="374"/>
      <c r="D15" s="227"/>
      <c r="E15" s="228"/>
      <c r="F15" s="228"/>
      <c r="G15" s="228"/>
      <c r="H15" s="228"/>
      <c r="I15" s="228"/>
      <c r="J15" s="329"/>
      <c r="K15" s="318"/>
      <c r="L15" s="239"/>
      <c r="M15" s="226"/>
      <c r="N15" s="226"/>
      <c r="O15" s="226"/>
      <c r="P15" s="245"/>
      <c r="Q15" s="246"/>
      <c r="S15" s="2"/>
    </row>
    <row r="16" spans="1:19" ht="15.75" customHeight="1">
      <c r="A16" s="314">
        <v>2.1</v>
      </c>
      <c r="B16" s="362" t="s">
        <v>141</v>
      </c>
      <c r="C16" s="362"/>
      <c r="D16" s="312">
        <v>0</v>
      </c>
      <c r="E16" s="312">
        <v>0</v>
      </c>
      <c r="F16" s="312">
        <v>0</v>
      </c>
      <c r="G16" s="312">
        <v>0</v>
      </c>
      <c r="H16" s="312">
        <v>0</v>
      </c>
      <c r="I16" s="312">
        <v>0</v>
      </c>
      <c r="J16" s="326">
        <v>0</v>
      </c>
      <c r="K16" s="236"/>
      <c r="L16" s="237"/>
      <c r="M16" s="289"/>
      <c r="N16" s="289"/>
      <c r="O16" s="289"/>
      <c r="P16" s="287">
        <f aca="true" t="shared" si="1" ref="P16:P22">SUM(D16:J16)</f>
        <v>0</v>
      </c>
      <c r="Q16" s="288">
        <f aca="true" t="shared" si="2" ref="Q16:Q22">D16*$D$6+E16*$E$6+F16*$F$6+G16*$G$6+H16*$H$6+I16*$I$6+J16*$J$6</f>
        <v>0</v>
      </c>
      <c r="S16" s="2"/>
    </row>
    <row r="17" spans="1:19" ht="15.75" customHeight="1">
      <c r="A17" s="314">
        <v>2.2</v>
      </c>
      <c r="B17" s="362" t="s">
        <v>142</v>
      </c>
      <c r="C17" s="362"/>
      <c r="D17" s="312">
        <v>0</v>
      </c>
      <c r="E17" s="312">
        <v>0</v>
      </c>
      <c r="F17" s="312">
        <v>0</v>
      </c>
      <c r="G17" s="312">
        <v>0</v>
      </c>
      <c r="H17" s="312">
        <v>0</v>
      </c>
      <c r="I17" s="312">
        <v>0</v>
      </c>
      <c r="J17" s="326">
        <v>0</v>
      </c>
      <c r="K17" s="236"/>
      <c r="L17" s="237"/>
      <c r="M17" s="289"/>
      <c r="N17" s="289"/>
      <c r="O17" s="289"/>
      <c r="P17" s="287">
        <f t="shared" si="1"/>
        <v>0</v>
      </c>
      <c r="Q17" s="288">
        <f t="shared" si="2"/>
        <v>0</v>
      </c>
      <c r="S17" s="2"/>
    </row>
    <row r="18" spans="1:19" ht="15.75" customHeight="1">
      <c r="A18" s="314">
        <v>2.3</v>
      </c>
      <c r="B18" s="362" t="s">
        <v>143</v>
      </c>
      <c r="C18" s="362"/>
      <c r="D18" s="312">
        <v>0</v>
      </c>
      <c r="E18" s="312">
        <v>0</v>
      </c>
      <c r="F18" s="312">
        <v>0</v>
      </c>
      <c r="G18" s="312">
        <v>0</v>
      </c>
      <c r="H18" s="312">
        <v>0</v>
      </c>
      <c r="I18" s="312">
        <v>0</v>
      </c>
      <c r="J18" s="326">
        <v>0</v>
      </c>
      <c r="K18" s="236"/>
      <c r="L18" s="237"/>
      <c r="M18" s="289"/>
      <c r="N18" s="289"/>
      <c r="O18" s="289"/>
      <c r="P18" s="287">
        <f t="shared" si="1"/>
        <v>0</v>
      </c>
      <c r="Q18" s="288">
        <f t="shared" si="2"/>
        <v>0</v>
      </c>
      <c r="S18" s="2"/>
    </row>
    <row r="19" spans="1:19" ht="15.75" customHeight="1">
      <c r="A19" s="314">
        <v>2.4</v>
      </c>
      <c r="B19" s="362" t="s">
        <v>144</v>
      </c>
      <c r="C19" s="362"/>
      <c r="D19" s="312">
        <v>0</v>
      </c>
      <c r="E19" s="312">
        <v>0</v>
      </c>
      <c r="F19" s="312">
        <v>0</v>
      </c>
      <c r="G19" s="312">
        <v>0</v>
      </c>
      <c r="H19" s="312">
        <v>0</v>
      </c>
      <c r="I19" s="312">
        <v>0</v>
      </c>
      <c r="J19" s="326">
        <v>0</v>
      </c>
      <c r="K19" s="236"/>
      <c r="L19" s="237"/>
      <c r="M19" s="289"/>
      <c r="N19" s="289"/>
      <c r="O19" s="289"/>
      <c r="P19" s="287">
        <f t="shared" si="1"/>
        <v>0</v>
      </c>
      <c r="Q19" s="288">
        <f t="shared" si="2"/>
        <v>0</v>
      </c>
      <c r="S19" s="2"/>
    </row>
    <row r="20" spans="1:19" ht="15.75" customHeight="1">
      <c r="A20" s="314">
        <v>2.5</v>
      </c>
      <c r="B20" s="362" t="s">
        <v>145</v>
      </c>
      <c r="C20" s="362"/>
      <c r="D20" s="312">
        <v>0</v>
      </c>
      <c r="E20" s="312">
        <v>0</v>
      </c>
      <c r="F20" s="312">
        <v>0</v>
      </c>
      <c r="G20" s="312">
        <v>0</v>
      </c>
      <c r="H20" s="312">
        <v>0</v>
      </c>
      <c r="I20" s="312">
        <v>0</v>
      </c>
      <c r="J20" s="326">
        <v>0</v>
      </c>
      <c r="K20" s="236"/>
      <c r="L20" s="237"/>
      <c r="M20" s="289"/>
      <c r="N20" s="289"/>
      <c r="O20" s="289"/>
      <c r="P20" s="287">
        <f t="shared" si="1"/>
        <v>0</v>
      </c>
      <c r="Q20" s="288">
        <f t="shared" si="2"/>
        <v>0</v>
      </c>
      <c r="S20" s="2"/>
    </row>
    <row r="21" spans="1:19" ht="15.75" customHeight="1">
      <c r="A21" s="314">
        <v>2.6</v>
      </c>
      <c r="B21" s="362" t="s">
        <v>146</v>
      </c>
      <c r="C21" s="362"/>
      <c r="D21" s="225">
        <v>0</v>
      </c>
      <c r="E21" s="225">
        <v>0</v>
      </c>
      <c r="F21" s="225">
        <v>0</v>
      </c>
      <c r="G21" s="225">
        <v>0</v>
      </c>
      <c r="H21" s="225">
        <v>0</v>
      </c>
      <c r="I21" s="225">
        <v>0</v>
      </c>
      <c r="J21" s="330">
        <v>0</v>
      </c>
      <c r="K21" s="236"/>
      <c r="L21" s="237"/>
      <c r="M21" s="289"/>
      <c r="N21" s="289"/>
      <c r="O21" s="289"/>
      <c r="P21" s="245">
        <f t="shared" si="1"/>
        <v>0</v>
      </c>
      <c r="Q21" s="246">
        <f t="shared" si="2"/>
        <v>0</v>
      </c>
      <c r="S21" s="2"/>
    </row>
    <row r="22" spans="1:17" s="12" customFormat="1" ht="12.75" thickBot="1">
      <c r="A22" s="331"/>
      <c r="B22" s="363" t="s">
        <v>70</v>
      </c>
      <c r="C22" s="363"/>
      <c r="D22" s="226">
        <f>SUM(D16:D21)</f>
        <v>0</v>
      </c>
      <c r="E22" s="226">
        <f aca="true" t="shared" si="3" ref="E22:J22">SUM(E16:E21)</f>
        <v>0</v>
      </c>
      <c r="F22" s="226">
        <f t="shared" si="3"/>
        <v>0</v>
      </c>
      <c r="G22" s="226">
        <f t="shared" si="3"/>
        <v>0</v>
      </c>
      <c r="H22" s="226">
        <f t="shared" si="3"/>
        <v>0</v>
      </c>
      <c r="I22" s="226">
        <f t="shared" si="3"/>
        <v>0</v>
      </c>
      <c r="J22" s="328">
        <f t="shared" si="3"/>
        <v>0</v>
      </c>
      <c r="K22" s="234">
        <f>SUM(K15:K15)</f>
        <v>0</v>
      </c>
      <c r="L22" s="238">
        <f>SUM(D22:K22)</f>
        <v>0</v>
      </c>
      <c r="M22" s="231">
        <v>0</v>
      </c>
      <c r="N22" s="231">
        <v>0</v>
      </c>
      <c r="O22" s="231">
        <v>0</v>
      </c>
      <c r="P22" s="242">
        <f t="shared" si="1"/>
        <v>0</v>
      </c>
      <c r="Q22" s="243">
        <f t="shared" si="2"/>
        <v>0</v>
      </c>
    </row>
    <row r="23" spans="1:17" ht="28.5" customHeight="1" thickBot="1">
      <c r="A23" s="316">
        <v>3</v>
      </c>
      <c r="B23" s="432" t="s">
        <v>147</v>
      </c>
      <c r="C23" s="432"/>
      <c r="D23" s="227"/>
      <c r="E23" s="228"/>
      <c r="F23" s="228"/>
      <c r="G23" s="228"/>
      <c r="H23" s="228"/>
      <c r="I23" s="228"/>
      <c r="J23" s="329"/>
      <c r="K23" s="318"/>
      <c r="L23" s="239"/>
      <c r="M23" s="233"/>
      <c r="N23" s="233"/>
      <c r="O23" s="233"/>
      <c r="P23" s="245"/>
      <c r="Q23" s="246"/>
    </row>
    <row r="24" spans="1:17" ht="12.75" customHeight="1">
      <c r="A24" s="314">
        <v>3.1</v>
      </c>
      <c r="B24" s="362" t="s">
        <v>148</v>
      </c>
      <c r="C24" s="362"/>
      <c r="D24" s="312">
        <v>0</v>
      </c>
      <c r="E24" s="312">
        <v>0</v>
      </c>
      <c r="F24" s="312">
        <v>0</v>
      </c>
      <c r="G24" s="312">
        <v>0</v>
      </c>
      <c r="H24" s="312">
        <v>0</v>
      </c>
      <c r="I24" s="312">
        <v>0</v>
      </c>
      <c r="J24" s="326">
        <v>0</v>
      </c>
      <c r="K24" s="236"/>
      <c r="L24" s="237"/>
      <c r="M24" s="289"/>
      <c r="N24" s="289"/>
      <c r="O24" s="289"/>
      <c r="P24" s="287">
        <f>SUM(D24:J24)</f>
        <v>0</v>
      </c>
      <c r="Q24" s="288">
        <f>D24*$D$6+E24*$E$6+F24*$F$6+G24*$G$6+H24*$H$6+I24*$I$6+J24*$J$6</f>
        <v>0</v>
      </c>
    </row>
    <row r="25" spans="1:17" ht="12.75" customHeight="1">
      <c r="A25" s="314">
        <v>3.2</v>
      </c>
      <c r="B25" s="362" t="s">
        <v>149</v>
      </c>
      <c r="C25" s="362"/>
      <c r="D25" s="312">
        <v>0</v>
      </c>
      <c r="E25" s="312">
        <v>0</v>
      </c>
      <c r="F25" s="312">
        <v>0</v>
      </c>
      <c r="G25" s="312">
        <v>0</v>
      </c>
      <c r="H25" s="312">
        <v>0</v>
      </c>
      <c r="I25" s="312">
        <v>0</v>
      </c>
      <c r="J25" s="326">
        <v>0</v>
      </c>
      <c r="K25" s="236"/>
      <c r="L25" s="237"/>
      <c r="M25" s="289"/>
      <c r="N25" s="289"/>
      <c r="O25" s="289"/>
      <c r="P25" s="287">
        <f>SUM(D25:J25)</f>
        <v>0</v>
      </c>
      <c r="Q25" s="288">
        <f>D25*$D$6+E25*$E$6+F25*$F$6+G25*$G$6+H25*$H$6+I25*$I$6+J25*$J$6</f>
        <v>0</v>
      </c>
    </row>
    <row r="26" spans="1:17" ht="12.75" customHeight="1" thickBot="1">
      <c r="A26" s="331"/>
      <c r="B26" s="363" t="s">
        <v>71</v>
      </c>
      <c r="C26" s="363"/>
      <c r="D26" s="226">
        <f>SUM(D24:D25)</f>
        <v>0</v>
      </c>
      <c r="E26" s="226">
        <f>SUM(E24:E25)</f>
        <v>0</v>
      </c>
      <c r="F26" s="226">
        <f>SUM(F24:F25)</f>
        <v>0</v>
      </c>
      <c r="G26" s="226">
        <f>SUM(G24:G25)</f>
        <v>0</v>
      </c>
      <c r="H26" s="226">
        <f>SUM(H24:H25)</f>
        <v>0</v>
      </c>
      <c r="I26" s="226">
        <f>SUM(I24:I25)</f>
        <v>0</v>
      </c>
      <c r="J26" s="328">
        <f>SUM(J24:J25)</f>
        <v>0</v>
      </c>
      <c r="K26" s="234">
        <f>SUM(K22:K22)</f>
        <v>0</v>
      </c>
      <c r="L26" s="238">
        <f>SUM(D26:K26)</f>
        <v>0</v>
      </c>
      <c r="M26" s="231">
        <v>0</v>
      </c>
      <c r="N26" s="231">
        <v>0</v>
      </c>
      <c r="O26" s="231">
        <v>0</v>
      </c>
      <c r="P26" s="242">
        <f>SUM(D26:J26)</f>
        <v>0</v>
      </c>
      <c r="Q26" s="243">
        <f>D26*$D$6+E26*$E$6+F26*$F$6+G26*$G$6+H26*$H$6+I26*$I$6+J26*$J$6</f>
        <v>0</v>
      </c>
    </row>
    <row r="27" spans="1:17" s="12" customFormat="1" ht="13.5" customHeight="1" thickBot="1">
      <c r="A27" s="364" t="s">
        <v>124</v>
      </c>
      <c r="B27" s="365"/>
      <c r="C27" s="365"/>
      <c r="D27" s="307">
        <f>D14+D22+D26</f>
        <v>0</v>
      </c>
      <c r="E27" s="307">
        <f>E14+E22+E26</f>
        <v>0</v>
      </c>
      <c r="F27" s="307">
        <f>F14+F22+F26</f>
        <v>0</v>
      </c>
      <c r="G27" s="307">
        <f>G14+G22+G26</f>
        <v>0</v>
      </c>
      <c r="H27" s="307">
        <f>H14+H22+H26</f>
        <v>0</v>
      </c>
      <c r="I27" s="307">
        <f>I14+I22+I26</f>
        <v>0</v>
      </c>
      <c r="J27" s="332">
        <f>J14+J22+J26</f>
        <v>0</v>
      </c>
      <c r="K27" s="286"/>
      <c r="L27" s="286"/>
      <c r="M27" s="306"/>
      <c r="N27" s="306"/>
      <c r="O27" s="306"/>
      <c r="P27" s="242"/>
      <c r="Q27" s="250"/>
    </row>
    <row r="28" spans="1:17" ht="15.75" customHeight="1" thickBot="1">
      <c r="A28" s="366">
        <f ca="1">TODAY()</f>
        <v>44825</v>
      </c>
      <c r="B28" s="367"/>
      <c r="C28" s="367"/>
      <c r="D28" s="5"/>
      <c r="E28" s="5"/>
      <c r="F28" s="5"/>
      <c r="G28" s="5"/>
      <c r="H28" s="5"/>
      <c r="I28" s="368" t="s">
        <v>125</v>
      </c>
      <c r="J28" s="344"/>
      <c r="K28" s="344"/>
      <c r="L28" s="344"/>
      <c r="M28" s="344"/>
      <c r="N28" s="344"/>
      <c r="O28" s="344"/>
      <c r="P28" s="344"/>
      <c r="Q28" s="249">
        <f>Q14+Q22+Q26</f>
        <v>0</v>
      </c>
    </row>
    <row r="29" spans="1:17" ht="12">
      <c r="A29" s="200"/>
      <c r="B29" s="49"/>
      <c r="C29" s="49"/>
      <c r="D29" s="5"/>
      <c r="E29" s="5"/>
      <c r="F29" s="5"/>
      <c r="G29" s="5"/>
      <c r="H29" s="5"/>
      <c r="I29" s="5"/>
      <c r="J29" s="248"/>
      <c r="K29" s="248"/>
      <c r="L29" s="248"/>
      <c r="M29" s="248"/>
      <c r="N29" s="248"/>
      <c r="O29" s="248"/>
      <c r="P29" s="247"/>
      <c r="Q29" s="243"/>
    </row>
    <row r="30" spans="1:17" ht="18.75">
      <c r="A30" s="369" t="s">
        <v>52</v>
      </c>
      <c r="B30" s="370"/>
      <c r="C30" s="370"/>
      <c r="D30" s="370"/>
      <c r="E30" s="370"/>
      <c r="F30" s="370"/>
      <c r="G30" s="4"/>
      <c r="H30" s="4"/>
      <c r="I30" s="4"/>
      <c r="J30" s="4"/>
      <c r="K30" s="4"/>
      <c r="L30" s="4"/>
      <c r="M30" s="4"/>
      <c r="N30" s="4"/>
      <c r="O30" s="4"/>
      <c r="P30" s="371"/>
      <c r="Q30" s="372"/>
    </row>
    <row r="31" spans="1:17" ht="15">
      <c r="A31" s="6"/>
      <c r="B31" s="27"/>
      <c r="C31" s="4"/>
      <c r="D31" s="7"/>
      <c r="E31" s="356" t="str">
        <f>I1</f>
        <v>B. Subconsultant 1</v>
      </c>
      <c r="F31" s="356"/>
      <c r="G31" s="356"/>
      <c r="H31" s="356"/>
      <c r="I31" s="356"/>
      <c r="J31" s="356"/>
      <c r="K31" s="51"/>
      <c r="L31" s="51"/>
      <c r="M31" s="51"/>
      <c r="N31" s="51"/>
      <c r="O31" s="51"/>
      <c r="P31" s="67"/>
      <c r="Q31" s="75"/>
    </row>
    <row r="32" spans="1:17" ht="15">
      <c r="A32" s="6"/>
      <c r="B32" s="27"/>
      <c r="C32" s="4"/>
      <c r="D32" s="7"/>
      <c r="E32" s="356" t="str">
        <f>E4</f>
        <v>Primary Consultant</v>
      </c>
      <c r="F32" s="356"/>
      <c r="G32" s="356"/>
      <c r="H32" s="356"/>
      <c r="I32" s="356"/>
      <c r="J32" s="356"/>
      <c r="K32" s="51"/>
      <c r="L32" s="51"/>
      <c r="M32" s="51"/>
      <c r="N32" s="51"/>
      <c r="O32" s="51"/>
      <c r="P32" s="67"/>
      <c r="Q32" s="76"/>
    </row>
    <row r="33" spans="1:17" ht="9" customHeight="1">
      <c r="A33" s="6"/>
      <c r="B33" s="43"/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67"/>
      <c r="Q33" s="77"/>
    </row>
    <row r="34" spans="1:17" ht="14.25" customHeight="1">
      <c r="A34" s="279"/>
      <c r="B34" s="279"/>
      <c r="C34" s="279"/>
      <c r="D34" s="279"/>
      <c r="E34" s="280" t="s">
        <v>132</v>
      </c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</row>
    <row r="35" spans="1:17" ht="14.25" customHeight="1">
      <c r="A35" s="279"/>
      <c r="B35" s="279"/>
      <c r="C35" s="279"/>
      <c r="D35" s="279"/>
      <c r="E35" s="280" t="s">
        <v>29</v>
      </c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</row>
    <row r="36" spans="1:17" ht="24.75" customHeight="1" thickBot="1">
      <c r="A36" s="16" t="s">
        <v>6</v>
      </c>
      <c r="B36" s="18"/>
      <c r="C36" s="19"/>
      <c r="D36" s="19" t="s">
        <v>7</v>
      </c>
      <c r="E36" s="18"/>
      <c r="F36" s="18"/>
      <c r="G36" s="18"/>
      <c r="H36" s="20" t="s">
        <v>8</v>
      </c>
      <c r="I36" s="20" t="s">
        <v>9</v>
      </c>
      <c r="J36" s="20" t="s">
        <v>10</v>
      </c>
      <c r="K36" s="53"/>
      <c r="L36" s="53"/>
      <c r="M36" s="53"/>
      <c r="N36" s="53"/>
      <c r="O36" s="53"/>
      <c r="P36" s="79"/>
      <c r="Q36" s="78"/>
    </row>
    <row r="37" spans="1:17" ht="13.5" customHeight="1">
      <c r="A37" s="6"/>
      <c r="B37" s="54" t="s">
        <v>26</v>
      </c>
      <c r="C37" s="357" t="s">
        <v>73</v>
      </c>
      <c r="D37" s="358"/>
      <c r="E37" s="358"/>
      <c r="F37" s="358"/>
      <c r="G37" s="358"/>
      <c r="H37" s="55"/>
      <c r="I37" s="124">
        <v>0.485</v>
      </c>
      <c r="J37" s="106">
        <f>+H37*I37</f>
        <v>0</v>
      </c>
      <c r="K37" s="53"/>
      <c r="L37" s="53"/>
      <c r="M37" s="53"/>
      <c r="N37" s="53"/>
      <c r="O37" s="53"/>
      <c r="P37" s="80"/>
      <c r="Q37" s="78"/>
    </row>
    <row r="38" spans="1:17" ht="13.5" customHeight="1">
      <c r="A38" s="6"/>
      <c r="B38" s="56" t="s">
        <v>23</v>
      </c>
      <c r="C38" s="359" t="s">
        <v>72</v>
      </c>
      <c r="D38" s="353"/>
      <c r="E38" s="353"/>
      <c r="F38" s="353"/>
      <c r="G38" s="353"/>
      <c r="H38" s="28"/>
      <c r="I38" s="103"/>
      <c r="J38" s="107">
        <v>0</v>
      </c>
      <c r="K38" s="53"/>
      <c r="L38" s="53"/>
      <c r="M38" s="53"/>
      <c r="N38" s="53"/>
      <c r="O38" s="53"/>
      <c r="P38" s="81"/>
      <c r="Q38" s="78"/>
    </row>
    <row r="39" spans="1:17" ht="13.5" customHeight="1">
      <c r="A39" s="6"/>
      <c r="B39" s="56" t="s">
        <v>5</v>
      </c>
      <c r="C39" s="359" t="s">
        <v>101</v>
      </c>
      <c r="D39" s="353"/>
      <c r="E39" s="353"/>
      <c r="F39" s="353"/>
      <c r="G39" s="353"/>
      <c r="H39" s="25">
        <v>0</v>
      </c>
      <c r="I39" s="104">
        <v>350</v>
      </c>
      <c r="J39" s="107">
        <v>0</v>
      </c>
      <c r="K39" s="53"/>
      <c r="L39" s="53"/>
      <c r="M39" s="53"/>
      <c r="N39" s="53"/>
      <c r="O39" s="53"/>
      <c r="P39" s="82"/>
      <c r="Q39" s="83"/>
    </row>
    <row r="40" spans="1:17" ht="13.5" customHeight="1">
      <c r="A40" s="6"/>
      <c r="B40" s="56" t="s">
        <v>24</v>
      </c>
      <c r="C40" s="360" t="s">
        <v>91</v>
      </c>
      <c r="D40" s="361"/>
      <c r="E40" s="361"/>
      <c r="F40" s="361"/>
      <c r="G40" s="361"/>
      <c r="H40" s="25">
        <v>0</v>
      </c>
      <c r="I40" s="104">
        <v>20</v>
      </c>
      <c r="J40" s="107">
        <f>+H40*I40</f>
        <v>0</v>
      </c>
      <c r="K40" s="53"/>
      <c r="L40" s="53"/>
      <c r="M40" s="53"/>
      <c r="N40" s="53"/>
      <c r="O40" s="53"/>
      <c r="P40" s="82"/>
      <c r="Q40" s="83"/>
    </row>
    <row r="41" spans="1:17" ht="13.5" customHeight="1">
      <c r="A41" s="6"/>
      <c r="B41" s="56" t="s">
        <v>25</v>
      </c>
      <c r="C41" s="349" t="s">
        <v>72</v>
      </c>
      <c r="D41" s="350"/>
      <c r="E41" s="350"/>
      <c r="F41" s="350"/>
      <c r="G41" s="351"/>
      <c r="H41" s="25"/>
      <c r="I41" s="104"/>
      <c r="J41" s="107">
        <v>0</v>
      </c>
      <c r="K41" s="53"/>
      <c r="L41" s="53"/>
      <c r="M41" s="53"/>
      <c r="N41" s="53"/>
      <c r="O41" s="53"/>
      <c r="P41" s="82"/>
      <c r="Q41" s="83"/>
    </row>
    <row r="42" spans="1:17" ht="13.5" customHeight="1">
      <c r="A42" s="6"/>
      <c r="B42" s="56" t="s">
        <v>11</v>
      </c>
      <c r="C42" s="352"/>
      <c r="D42" s="353"/>
      <c r="E42" s="353"/>
      <c r="F42" s="353"/>
      <c r="G42" s="353"/>
      <c r="H42" s="25"/>
      <c r="I42" s="104"/>
      <c r="J42" s="107"/>
      <c r="K42" s="53"/>
      <c r="L42" s="53"/>
      <c r="M42" s="53"/>
      <c r="N42" s="53"/>
      <c r="O42" s="53"/>
      <c r="P42" s="82"/>
      <c r="Q42" s="83"/>
    </row>
    <row r="43" spans="1:17" ht="13.5" customHeight="1">
      <c r="A43" s="6"/>
      <c r="B43" s="56" t="s">
        <v>11</v>
      </c>
      <c r="C43" s="352"/>
      <c r="D43" s="353"/>
      <c r="E43" s="353"/>
      <c r="F43" s="353"/>
      <c r="G43" s="353"/>
      <c r="H43" s="25"/>
      <c r="I43" s="104"/>
      <c r="J43" s="107"/>
      <c r="K43" s="53"/>
      <c r="L43" s="53"/>
      <c r="M43" s="53"/>
      <c r="N43" s="53"/>
      <c r="O43" s="53"/>
      <c r="P43" s="82"/>
      <c r="Q43" s="83"/>
    </row>
    <row r="44" spans="1:17" ht="13.5" customHeight="1" thickBot="1">
      <c r="A44" s="6"/>
      <c r="B44" s="57" t="s">
        <v>11</v>
      </c>
      <c r="C44" s="354"/>
      <c r="D44" s="355"/>
      <c r="E44" s="355"/>
      <c r="F44" s="355"/>
      <c r="G44" s="355"/>
      <c r="H44" s="58"/>
      <c r="I44" s="105"/>
      <c r="J44" s="119"/>
      <c r="K44" s="53"/>
      <c r="L44" s="53"/>
      <c r="M44" s="53"/>
      <c r="N44" s="53"/>
      <c r="O44" s="53"/>
      <c r="P44" s="82"/>
      <c r="Q44" s="83"/>
    </row>
    <row r="45" spans="1:17" ht="13.5" customHeight="1">
      <c r="A45" s="97"/>
      <c r="B45" s="98"/>
      <c r="C45" s="98"/>
      <c r="D45" s="98"/>
      <c r="E45" s="98"/>
      <c r="F45" s="66"/>
      <c r="G45" s="66"/>
      <c r="H45" s="67"/>
      <c r="I45" s="74" t="s">
        <v>95</v>
      </c>
      <c r="J45" s="61">
        <f>SUM(J37:J44)</f>
        <v>0</v>
      </c>
      <c r="K45" s="61"/>
      <c r="L45" s="61"/>
      <c r="M45" s="61"/>
      <c r="N45" s="61"/>
      <c r="O45" s="61"/>
      <c r="P45" s="67"/>
      <c r="Q45" s="83"/>
    </row>
    <row r="46" spans="1:17" ht="14.25" customHeight="1">
      <c r="A46" s="97"/>
      <c r="B46" s="99" t="s">
        <v>30</v>
      </c>
      <c r="C46" s="100"/>
      <c r="D46" s="100"/>
      <c r="E46" s="84" t="s">
        <v>111</v>
      </c>
      <c r="F46" s="84"/>
      <c r="G46" s="84"/>
      <c r="H46" s="84"/>
      <c r="I46" s="101" t="s">
        <v>28</v>
      </c>
      <c r="J46" s="5"/>
      <c r="K46" s="5"/>
      <c r="L46" s="5"/>
      <c r="M46" s="5"/>
      <c r="N46" s="5"/>
      <c r="O46" s="5"/>
      <c r="P46" s="67"/>
      <c r="Q46" s="83"/>
    </row>
    <row r="47" spans="1:17" ht="20.25" customHeight="1">
      <c r="A47" s="29"/>
      <c r="B47" s="65" t="s">
        <v>74</v>
      </c>
      <c r="C47" s="343" t="s">
        <v>68</v>
      </c>
      <c r="D47" s="344"/>
      <c r="E47" s="344"/>
      <c r="F47" s="344"/>
      <c r="G47" s="344"/>
      <c r="H47" s="47"/>
      <c r="I47" s="62">
        <v>700</v>
      </c>
      <c r="J47" s="5"/>
      <c r="K47" s="5"/>
      <c r="L47" s="5"/>
      <c r="M47" s="5"/>
      <c r="N47" s="5"/>
      <c r="O47" s="5"/>
      <c r="P47" s="84"/>
      <c r="Q47" s="83"/>
    </row>
    <row r="48" spans="1:17" ht="12.75">
      <c r="A48" s="29"/>
      <c r="B48" s="65" t="s">
        <v>75</v>
      </c>
      <c r="C48" s="343"/>
      <c r="D48" s="344"/>
      <c r="E48" s="344"/>
      <c r="F48" s="344"/>
      <c r="G48" s="344"/>
      <c r="H48" s="50"/>
      <c r="I48" s="62">
        <v>0</v>
      </c>
      <c r="J48" s="5"/>
      <c r="K48" s="5"/>
      <c r="L48" s="5"/>
      <c r="M48" s="5"/>
      <c r="N48" s="5"/>
      <c r="O48" s="5"/>
      <c r="P48" s="84"/>
      <c r="Q48" s="83"/>
    </row>
    <row r="49" spans="1:17" ht="12.75">
      <c r="A49" s="29"/>
      <c r="B49" s="65" t="s">
        <v>76</v>
      </c>
      <c r="C49" s="343"/>
      <c r="D49" s="344"/>
      <c r="E49" s="344"/>
      <c r="F49" s="344"/>
      <c r="G49" s="344"/>
      <c r="H49" s="50"/>
      <c r="I49" s="62">
        <v>0</v>
      </c>
      <c r="J49" s="5"/>
      <c r="K49" s="5"/>
      <c r="L49" s="5"/>
      <c r="M49" s="5"/>
      <c r="N49" s="5"/>
      <c r="O49" s="5"/>
      <c r="P49" s="84"/>
      <c r="Q49" s="83"/>
    </row>
    <row r="50" spans="1:17" ht="12.75">
      <c r="A50" s="29"/>
      <c r="B50" s="65" t="s">
        <v>77</v>
      </c>
      <c r="C50" s="343"/>
      <c r="D50" s="344"/>
      <c r="E50" s="344"/>
      <c r="F50" s="344"/>
      <c r="G50" s="344"/>
      <c r="H50" s="50"/>
      <c r="I50" s="62">
        <v>0</v>
      </c>
      <c r="J50" s="5"/>
      <c r="K50" s="5"/>
      <c r="L50" s="5"/>
      <c r="M50" s="5"/>
      <c r="N50" s="5"/>
      <c r="O50" s="5"/>
      <c r="P50" s="84"/>
      <c r="Q50" s="83"/>
    </row>
    <row r="51" spans="1:17" ht="12.75">
      <c r="A51" s="29"/>
      <c r="B51" s="65" t="s">
        <v>78</v>
      </c>
      <c r="C51" s="343"/>
      <c r="D51" s="344"/>
      <c r="E51" s="344"/>
      <c r="F51" s="344"/>
      <c r="G51" s="344"/>
      <c r="H51" s="50"/>
      <c r="I51" s="62">
        <v>0</v>
      </c>
      <c r="J51" s="5"/>
      <c r="K51" s="5"/>
      <c r="L51" s="5"/>
      <c r="M51" s="5"/>
      <c r="N51" s="5"/>
      <c r="O51" s="5"/>
      <c r="P51" s="84"/>
      <c r="Q51" s="83"/>
    </row>
    <row r="52" spans="1:17" ht="12.75">
      <c r="A52" s="29"/>
      <c r="B52" s="65" t="s">
        <v>79</v>
      </c>
      <c r="C52" s="343"/>
      <c r="D52" s="344"/>
      <c r="E52" s="344"/>
      <c r="F52" s="344"/>
      <c r="G52" s="344"/>
      <c r="H52" s="38"/>
      <c r="I52" s="63">
        <v>0</v>
      </c>
      <c r="J52" s="5"/>
      <c r="K52" s="5"/>
      <c r="L52" s="5"/>
      <c r="M52" s="5"/>
      <c r="N52" s="5"/>
      <c r="O52" s="5"/>
      <c r="P52" s="84"/>
      <c r="Q52" s="78"/>
    </row>
    <row r="53" spans="1:17" ht="12.75">
      <c r="A53" s="29"/>
      <c r="B53" s="65" t="s">
        <v>80</v>
      </c>
      <c r="C53" s="343"/>
      <c r="D53" s="344"/>
      <c r="E53" s="344"/>
      <c r="F53" s="344"/>
      <c r="G53" s="344"/>
      <c r="H53" s="38"/>
      <c r="I53" s="63">
        <v>0</v>
      </c>
      <c r="J53" s="5"/>
      <c r="K53" s="5"/>
      <c r="L53" s="5"/>
      <c r="M53" s="5"/>
      <c r="N53" s="5"/>
      <c r="O53" s="5"/>
      <c r="P53" s="84"/>
      <c r="Q53" s="78"/>
    </row>
    <row r="54" spans="1:17" ht="12.75">
      <c r="A54" s="29"/>
      <c r="B54" s="65" t="s">
        <v>81</v>
      </c>
      <c r="C54" s="343"/>
      <c r="D54" s="344"/>
      <c r="E54" s="344"/>
      <c r="F54" s="344"/>
      <c r="G54" s="344"/>
      <c r="H54" s="38"/>
      <c r="I54" s="63">
        <v>0</v>
      </c>
      <c r="J54" s="5"/>
      <c r="K54" s="5"/>
      <c r="L54" s="5"/>
      <c r="M54" s="5"/>
      <c r="N54" s="5"/>
      <c r="O54" s="5"/>
      <c r="P54" s="84"/>
      <c r="Q54" s="78"/>
    </row>
    <row r="55" spans="1:17" ht="12.75">
      <c r="A55" s="29"/>
      <c r="B55" s="65" t="s">
        <v>82</v>
      </c>
      <c r="C55" s="343"/>
      <c r="D55" s="344"/>
      <c r="E55" s="344"/>
      <c r="F55" s="344"/>
      <c r="G55" s="344"/>
      <c r="H55" s="38"/>
      <c r="I55" s="63">
        <v>0</v>
      </c>
      <c r="J55" s="5"/>
      <c r="K55" s="5"/>
      <c r="L55" s="5"/>
      <c r="M55" s="5"/>
      <c r="N55" s="5"/>
      <c r="O55" s="5"/>
      <c r="P55" s="84"/>
      <c r="Q55" s="78"/>
    </row>
    <row r="56" spans="1:17" ht="12.75">
      <c r="A56" s="29"/>
      <c r="B56" s="65" t="s">
        <v>83</v>
      </c>
      <c r="C56" s="343"/>
      <c r="D56" s="344"/>
      <c r="E56" s="344"/>
      <c r="F56" s="344"/>
      <c r="G56" s="344"/>
      <c r="H56" s="38"/>
      <c r="I56" s="63">
        <v>0</v>
      </c>
      <c r="J56" s="5"/>
      <c r="K56" s="5"/>
      <c r="L56" s="5"/>
      <c r="M56" s="5"/>
      <c r="N56" s="5"/>
      <c r="O56" s="5"/>
      <c r="P56" s="84"/>
      <c r="Q56" s="78"/>
    </row>
    <row r="57" spans="1:17" ht="12.75">
      <c r="A57" s="29"/>
      <c r="B57" s="65" t="s">
        <v>84</v>
      </c>
      <c r="C57" s="343"/>
      <c r="D57" s="344"/>
      <c r="E57" s="344"/>
      <c r="F57" s="344"/>
      <c r="G57" s="344"/>
      <c r="H57" s="38"/>
      <c r="I57" s="63">
        <v>0</v>
      </c>
      <c r="J57" s="5"/>
      <c r="K57" s="5"/>
      <c r="L57" s="5"/>
      <c r="M57" s="5"/>
      <c r="N57" s="5"/>
      <c r="O57" s="5"/>
      <c r="P57" s="84"/>
      <c r="Q57" s="83"/>
    </row>
    <row r="58" spans="1:17" ht="12.75">
      <c r="A58" s="29"/>
      <c r="B58" s="65" t="s">
        <v>85</v>
      </c>
      <c r="C58" s="343"/>
      <c r="D58" s="344"/>
      <c r="E58" s="344"/>
      <c r="F58" s="344"/>
      <c r="G58" s="344"/>
      <c r="H58" s="38"/>
      <c r="I58" s="63">
        <v>0</v>
      </c>
      <c r="J58" s="5"/>
      <c r="K58" s="5"/>
      <c r="L58" s="5"/>
      <c r="M58" s="5"/>
      <c r="N58" s="5"/>
      <c r="O58" s="5"/>
      <c r="P58" s="84"/>
      <c r="Q58" s="83"/>
    </row>
    <row r="59" spans="1:17" ht="12.75">
      <c r="A59" s="29"/>
      <c r="B59" s="65" t="s">
        <v>86</v>
      </c>
      <c r="C59" s="343"/>
      <c r="D59" s="344"/>
      <c r="E59" s="344"/>
      <c r="F59" s="344"/>
      <c r="G59" s="344"/>
      <c r="H59" s="38"/>
      <c r="I59" s="63">
        <v>0</v>
      </c>
      <c r="J59" s="5"/>
      <c r="K59" s="5"/>
      <c r="L59" s="5"/>
      <c r="M59" s="5"/>
      <c r="N59" s="5"/>
      <c r="O59" s="5"/>
      <c r="P59" s="84"/>
      <c r="Q59" s="83"/>
    </row>
    <row r="60" spans="1:17" ht="12.75">
      <c r="A60" s="29"/>
      <c r="B60" s="65" t="s">
        <v>87</v>
      </c>
      <c r="C60" s="343"/>
      <c r="D60" s="344"/>
      <c r="E60" s="344"/>
      <c r="F60" s="344"/>
      <c r="G60" s="344"/>
      <c r="H60" s="38"/>
      <c r="I60" s="63">
        <v>0</v>
      </c>
      <c r="J60" s="5"/>
      <c r="K60" s="5"/>
      <c r="L60" s="5"/>
      <c r="M60" s="5"/>
      <c r="N60" s="5"/>
      <c r="O60" s="5"/>
      <c r="P60" s="84"/>
      <c r="Q60" s="83"/>
    </row>
    <row r="61" spans="1:17" ht="12.75">
      <c r="A61" s="29"/>
      <c r="B61" s="65" t="s">
        <v>88</v>
      </c>
      <c r="C61" s="343"/>
      <c r="D61" s="344"/>
      <c r="E61" s="344"/>
      <c r="F61" s="344"/>
      <c r="G61" s="344"/>
      <c r="H61" s="38"/>
      <c r="I61" s="63">
        <v>0</v>
      </c>
      <c r="J61" s="5"/>
      <c r="K61" s="5"/>
      <c r="L61" s="5"/>
      <c r="M61" s="5"/>
      <c r="N61" s="5"/>
      <c r="O61" s="5"/>
      <c r="P61" s="84"/>
      <c r="Q61" s="83"/>
    </row>
    <row r="62" spans="1:17" ht="12.75">
      <c r="A62" s="29"/>
      <c r="B62" s="65" t="s">
        <v>89</v>
      </c>
      <c r="C62" s="343"/>
      <c r="D62" s="344"/>
      <c r="E62" s="344"/>
      <c r="F62" s="344"/>
      <c r="G62" s="344"/>
      <c r="H62" s="38"/>
      <c r="I62" s="63">
        <v>0</v>
      </c>
      <c r="J62" s="5"/>
      <c r="K62" s="5"/>
      <c r="L62" s="5"/>
      <c r="M62" s="5"/>
      <c r="N62" s="5"/>
      <c r="O62" s="5"/>
      <c r="P62" s="84"/>
      <c r="Q62" s="83"/>
    </row>
    <row r="63" spans="1:17" ht="12.75" customHeight="1">
      <c r="A63" s="29"/>
      <c r="B63" s="65" t="s">
        <v>90</v>
      </c>
      <c r="C63" s="343"/>
      <c r="D63" s="344"/>
      <c r="E63" s="344"/>
      <c r="F63" s="344"/>
      <c r="G63" s="344"/>
      <c r="H63" s="38"/>
      <c r="I63" s="63">
        <v>0</v>
      </c>
      <c r="J63" s="5"/>
      <c r="K63" s="5"/>
      <c r="L63" s="5"/>
      <c r="M63" s="5"/>
      <c r="N63" s="5"/>
      <c r="O63" s="5"/>
      <c r="P63" s="84"/>
      <c r="Q63" s="83"/>
    </row>
    <row r="64" spans="1:17" s="24" customFormat="1" ht="22.5" customHeight="1">
      <c r="A64" s="22"/>
      <c r="B64" s="26"/>
      <c r="C64" s="26"/>
      <c r="D64" s="26"/>
      <c r="E64" s="30"/>
      <c r="F64" s="14"/>
      <c r="G64" s="345" t="s">
        <v>27</v>
      </c>
      <c r="H64" s="345"/>
      <c r="I64" s="64">
        <f>SUM(I47:I63)</f>
        <v>700</v>
      </c>
      <c r="J64" s="30"/>
      <c r="K64" s="30"/>
      <c r="L64" s="30"/>
      <c r="M64" s="30"/>
      <c r="N64" s="30"/>
      <c r="O64" s="30"/>
      <c r="P64" s="85"/>
      <c r="Q64" s="86"/>
    </row>
    <row r="65" spans="1:17" s="24" customFormat="1" ht="22.5" customHeight="1" thickBot="1">
      <c r="A65" s="34"/>
      <c r="B65" s="4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87"/>
      <c r="Q65" s="88"/>
    </row>
    <row r="66" spans="1:17" s="24" customFormat="1" ht="22.5" customHeight="1" thickTop="1">
      <c r="A66" s="7"/>
      <c r="B66" s="44"/>
      <c r="C66" s="11"/>
      <c r="D66" s="11"/>
      <c r="E66" s="11"/>
      <c r="F66" s="11"/>
      <c r="G66" s="7"/>
      <c r="H66" s="9"/>
      <c r="I66" s="9"/>
      <c r="J66" s="9"/>
      <c r="K66" s="9"/>
      <c r="L66" s="9"/>
      <c r="M66" s="9"/>
      <c r="N66" s="9"/>
      <c r="O66" s="9"/>
      <c r="P66" s="89" t="s">
        <v>62</v>
      </c>
      <c r="Q66" s="90">
        <f>+Q28</f>
        <v>0</v>
      </c>
    </row>
    <row r="67" spans="1:17" s="24" customFormat="1" ht="22.5" customHeight="1">
      <c r="A67" s="7"/>
      <c r="B67" s="44"/>
      <c r="C67" s="11"/>
      <c r="D67" s="11"/>
      <c r="E67" s="11"/>
      <c r="F67" s="11"/>
      <c r="G67" s="37" t="s">
        <v>135</v>
      </c>
      <c r="H67" s="9"/>
      <c r="I67" s="9"/>
      <c r="J67" s="89" t="s">
        <v>63</v>
      </c>
      <c r="K67" s="89" t="s">
        <v>63</v>
      </c>
      <c r="L67" s="89" t="s">
        <v>63</v>
      </c>
      <c r="M67" s="89" t="s">
        <v>63</v>
      </c>
      <c r="N67" s="89" t="s">
        <v>63</v>
      </c>
      <c r="O67" s="89" t="s">
        <v>63</v>
      </c>
      <c r="P67" s="89"/>
      <c r="Q67" s="91">
        <f>J45</f>
        <v>0</v>
      </c>
    </row>
    <row r="68" spans="1:17" s="24" customFormat="1" ht="22.5" customHeight="1" thickBot="1">
      <c r="A68" s="346">
        <f ca="1">TODAY()</f>
        <v>44825</v>
      </c>
      <c r="B68" s="346"/>
      <c r="C68" s="346"/>
      <c r="D68" s="36"/>
      <c r="E68" s="36"/>
      <c r="F68" s="36"/>
      <c r="G68" s="36"/>
      <c r="H68" s="36"/>
      <c r="I68" s="36"/>
      <c r="J68" s="92" t="s">
        <v>61</v>
      </c>
      <c r="K68" s="92" t="s">
        <v>61</v>
      </c>
      <c r="L68" s="92" t="s">
        <v>61</v>
      </c>
      <c r="M68" s="92" t="s">
        <v>61</v>
      </c>
      <c r="N68" s="92" t="s">
        <v>61</v>
      </c>
      <c r="O68" s="92" t="s">
        <v>61</v>
      </c>
      <c r="P68" s="92"/>
      <c r="Q68" s="93">
        <f>+Q66+Q67</f>
        <v>0</v>
      </c>
    </row>
    <row r="69" spans="1:17" s="24" customFormat="1" ht="8.25" customHeight="1" thickTop="1">
      <c r="A69" s="49"/>
      <c r="B69" s="49"/>
      <c r="C69" s="4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4"/>
      <c r="Q69" s="91"/>
    </row>
    <row r="70" spans="1:17" ht="12.75">
      <c r="A70" s="6"/>
      <c r="B70" s="31" t="s">
        <v>93</v>
      </c>
      <c r="C70" s="17"/>
      <c r="D70" s="18"/>
      <c r="E70" s="5"/>
      <c r="F70" s="31" t="s">
        <v>94</v>
      </c>
      <c r="G70" s="17"/>
      <c r="H70" s="18"/>
      <c r="I70" s="18"/>
      <c r="J70" s="18"/>
      <c r="K70" s="18"/>
      <c r="L70" s="18"/>
      <c r="M70" s="18"/>
      <c r="N70" s="18"/>
      <c r="O70" s="18"/>
      <c r="P70" s="67"/>
      <c r="Q70" s="83"/>
    </row>
    <row r="71" spans="1:17" ht="95.25" customHeight="1">
      <c r="A71" s="6"/>
      <c r="B71" s="347"/>
      <c r="C71" s="348"/>
      <c r="D71" s="348"/>
      <c r="E71" s="59"/>
      <c r="F71" s="347" t="s">
        <v>92</v>
      </c>
      <c r="G71" s="348"/>
      <c r="H71" s="348"/>
      <c r="I71" s="348"/>
      <c r="J71" s="60"/>
      <c r="K71" s="60"/>
      <c r="L71" s="60"/>
      <c r="M71" s="60"/>
      <c r="N71" s="60"/>
      <c r="O71" s="60"/>
      <c r="P71" s="95"/>
      <c r="Q71" s="83"/>
    </row>
    <row r="72" spans="1:17" ht="19.5" customHeight="1">
      <c r="A72" s="6"/>
      <c r="B72" s="4"/>
      <c r="C72" s="40" t="s">
        <v>31</v>
      </c>
      <c r="D72" s="102">
        <v>0</v>
      </c>
      <c r="E72" s="5"/>
      <c r="F72" s="5"/>
      <c r="G72" s="5"/>
      <c r="H72" s="40" t="s">
        <v>32</v>
      </c>
      <c r="I72" s="102">
        <v>650</v>
      </c>
      <c r="J72" s="53"/>
      <c r="K72" s="53"/>
      <c r="L72" s="53"/>
      <c r="M72" s="53"/>
      <c r="N72" s="53"/>
      <c r="O72" s="53"/>
      <c r="P72" s="96"/>
      <c r="Q72" s="83"/>
    </row>
    <row r="73" spans="1:16" ht="9.75" customHeight="1">
      <c r="A73" s="1"/>
      <c r="B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20.25" customHeight="1">
      <c r="A74" s="1"/>
      <c r="B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20.25" customHeight="1">
      <c r="A75" s="1"/>
      <c r="B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20.25" customHeight="1">
      <c r="A76" s="1"/>
      <c r="B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ht="409.5">
      <c r="Q77" s="52"/>
    </row>
  </sheetData>
  <sheetProtection formatCells="0" formatColumns="0" formatRows="0" insertColumns="0" insertRows="0"/>
  <mergeCells count="61">
    <mergeCell ref="B17:C17"/>
    <mergeCell ref="B16:C16"/>
    <mergeCell ref="B25:C25"/>
    <mergeCell ref="B24:C24"/>
    <mergeCell ref="A1:F1"/>
    <mergeCell ref="P1:Q1"/>
    <mergeCell ref="E3:J3"/>
    <mergeCell ref="E4:J4"/>
    <mergeCell ref="A7:D7"/>
    <mergeCell ref="K8:K9"/>
    <mergeCell ref="L8:L9"/>
    <mergeCell ref="P8:P9"/>
    <mergeCell ref="Q8:Q9"/>
    <mergeCell ref="B11:C11"/>
    <mergeCell ref="B14:C14"/>
    <mergeCell ref="B15:C15"/>
    <mergeCell ref="B18:C18"/>
    <mergeCell ref="B20:C20"/>
    <mergeCell ref="B22:C22"/>
    <mergeCell ref="B12:C12"/>
    <mergeCell ref="B13:C13"/>
    <mergeCell ref="B21:C21"/>
    <mergeCell ref="B19:C19"/>
    <mergeCell ref="B23:C23"/>
    <mergeCell ref="B26:C26"/>
    <mergeCell ref="A27:C27"/>
    <mergeCell ref="A28:C28"/>
    <mergeCell ref="I28:P28"/>
    <mergeCell ref="A30:F30"/>
    <mergeCell ref="P30:Q30"/>
    <mergeCell ref="E31:J31"/>
    <mergeCell ref="E32:J32"/>
    <mergeCell ref="C37:G37"/>
    <mergeCell ref="C38:G38"/>
    <mergeCell ref="C39:G39"/>
    <mergeCell ref="C40:G40"/>
    <mergeCell ref="C41:G41"/>
    <mergeCell ref="C42:G42"/>
    <mergeCell ref="C43:G43"/>
    <mergeCell ref="C44:G44"/>
    <mergeCell ref="C47:G47"/>
    <mergeCell ref="C48:G48"/>
    <mergeCell ref="C49:G49"/>
    <mergeCell ref="C50:G50"/>
    <mergeCell ref="C51:G51"/>
    <mergeCell ref="C52:G52"/>
    <mergeCell ref="C53:G53"/>
    <mergeCell ref="C54:G54"/>
    <mergeCell ref="C55:G55"/>
    <mergeCell ref="C56:G56"/>
    <mergeCell ref="C57:G57"/>
    <mergeCell ref="C58:G58"/>
    <mergeCell ref="C59:G59"/>
    <mergeCell ref="C60:G60"/>
    <mergeCell ref="C61:G61"/>
    <mergeCell ref="C62:G62"/>
    <mergeCell ref="C63:G63"/>
    <mergeCell ref="G64:H64"/>
    <mergeCell ref="A68:C68"/>
    <mergeCell ref="B71:D71"/>
    <mergeCell ref="F71:I71"/>
  </mergeCells>
  <printOptions gridLines="1" horizontalCentered="1"/>
  <pageMargins left="0.25" right="0.25" top="0.5" bottom="0.25" header="0.25" footer="0.45"/>
  <pageSetup cellComments="asDisplayed" horizontalDpi="600" verticalDpi="600" orientation="landscape" scale="79" r:id="rId1"/>
  <headerFooter alignWithMargins="0">
    <oddHeader>&amp;R&amp;"Arial,Bold"EXHIBIT C</oddHeader>
  </headerFooter>
  <rowBreaks count="1" manualBreakCount="1">
    <brk id="29" max="255" man="1"/>
  </rowBreaks>
  <colBreaks count="2" manualBreakCount="2">
    <brk id="17" max="65535" man="1"/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S77"/>
  <sheetViews>
    <sheetView zoomScale="75" zoomScaleNormal="75" zoomScaleSheetLayoutView="75" zoomScalePageLayoutView="0" workbookViewId="0" topLeftCell="A46">
      <selection activeCell="P34" sqref="P34"/>
    </sheetView>
  </sheetViews>
  <sheetFormatPr defaultColWidth="9.140625" defaultRowHeight="12.75"/>
  <cols>
    <col min="1" max="1" width="5.8515625" style="3" customWidth="1"/>
    <col min="2" max="2" width="27.8515625" style="46" customWidth="1"/>
    <col min="3" max="3" width="31.8515625" style="1" customWidth="1"/>
    <col min="4" max="6" width="11.57421875" style="2" customWidth="1"/>
    <col min="7" max="7" width="13.140625" style="2" customWidth="1"/>
    <col min="8" max="8" width="12.28125" style="2" customWidth="1"/>
    <col min="9" max="9" width="9.00390625" style="2" customWidth="1"/>
    <col min="10" max="10" width="11.7109375" style="2" customWidth="1"/>
    <col min="11" max="15" width="11.57421875" style="2" hidden="1" customWidth="1"/>
    <col min="16" max="16" width="11.00390625" style="2" customWidth="1"/>
    <col min="17" max="17" width="12.00390625" style="1" customWidth="1"/>
    <col min="18" max="18" width="3.00390625" style="1" customWidth="1"/>
    <col min="19" max="20" width="8.7109375" style="1" customWidth="1"/>
    <col min="21" max="16384" width="9.140625" style="1" customWidth="1"/>
  </cols>
  <sheetData>
    <row r="1" spans="1:17" ht="18.75">
      <c r="A1" s="385" t="s">
        <v>51</v>
      </c>
      <c r="B1" s="386"/>
      <c r="C1" s="386"/>
      <c r="D1" s="386"/>
      <c r="E1" s="386"/>
      <c r="F1" s="386"/>
      <c r="G1" s="108"/>
      <c r="H1" s="108"/>
      <c r="I1" s="108" t="s">
        <v>133</v>
      </c>
      <c r="J1" s="108"/>
      <c r="K1" s="108"/>
      <c r="L1" s="108"/>
      <c r="M1" s="108"/>
      <c r="N1" s="108"/>
      <c r="O1" s="108"/>
      <c r="P1" s="387"/>
      <c r="Q1" s="388"/>
    </row>
    <row r="2" spans="1:17" ht="18.75" customHeight="1">
      <c r="A2" s="109"/>
      <c r="B2" s="66"/>
      <c r="C2" s="66"/>
      <c r="D2" s="67"/>
      <c r="E2" s="67"/>
      <c r="F2" s="67"/>
      <c r="G2" s="68"/>
      <c r="H2" s="67"/>
      <c r="I2" s="67"/>
      <c r="J2" s="67"/>
      <c r="K2" s="67"/>
      <c r="L2" s="67"/>
      <c r="M2" s="67"/>
      <c r="N2" s="67"/>
      <c r="O2" s="67"/>
      <c r="P2" s="69"/>
      <c r="Q2" s="110"/>
    </row>
    <row r="3" spans="1:17" ht="14.25" customHeight="1">
      <c r="A3" s="109"/>
      <c r="B3" s="66"/>
      <c r="C3" s="66"/>
      <c r="D3" s="70" t="s">
        <v>0</v>
      </c>
      <c r="E3" s="389" t="s">
        <v>67</v>
      </c>
      <c r="F3" s="389"/>
      <c r="G3" s="389"/>
      <c r="H3" s="389"/>
      <c r="I3" s="389"/>
      <c r="J3" s="389"/>
      <c r="K3" s="71"/>
      <c r="L3" s="71"/>
      <c r="M3" s="71"/>
      <c r="N3" s="71"/>
      <c r="O3" s="71"/>
      <c r="P3" s="69"/>
      <c r="Q3" s="110"/>
    </row>
    <row r="4" spans="1:17" ht="12" customHeight="1">
      <c r="A4" s="109"/>
      <c r="B4" s="66"/>
      <c r="C4" s="67"/>
      <c r="D4" s="70" t="s">
        <v>1</v>
      </c>
      <c r="E4" s="390" t="s">
        <v>12</v>
      </c>
      <c r="F4" s="390"/>
      <c r="G4" s="390"/>
      <c r="H4" s="390"/>
      <c r="I4" s="390"/>
      <c r="J4" s="390"/>
      <c r="K4" s="48"/>
      <c r="L4" s="48"/>
      <c r="M4" s="48"/>
      <c r="N4" s="48"/>
      <c r="O4" s="48"/>
      <c r="P4" s="72"/>
      <c r="Q4" s="111"/>
    </row>
    <row r="5" spans="1:17" ht="12" customHeight="1">
      <c r="A5" s="109"/>
      <c r="B5" s="66"/>
      <c r="C5" s="67"/>
      <c r="D5" s="67"/>
      <c r="E5" s="5"/>
      <c r="F5" s="5"/>
      <c r="G5" s="10"/>
      <c r="H5" s="5"/>
      <c r="I5" s="5"/>
      <c r="J5" s="5"/>
      <c r="K5" s="5"/>
      <c r="L5" s="5"/>
      <c r="M5" s="5"/>
      <c r="N5" s="5"/>
      <c r="O5" s="5"/>
      <c r="P5" s="5"/>
      <c r="Q5" s="112"/>
    </row>
    <row r="6" spans="1:17" ht="18" customHeight="1">
      <c r="A6" s="113"/>
      <c r="B6" s="10"/>
      <c r="C6" s="41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14"/>
    </row>
    <row r="7" spans="1:17" ht="21.75" customHeight="1" thickBot="1">
      <c r="A7" s="383" t="s">
        <v>3</v>
      </c>
      <c r="B7" s="384"/>
      <c r="C7" s="384"/>
      <c r="D7" s="384"/>
      <c r="E7" s="5"/>
      <c r="F7" s="5"/>
      <c r="G7" s="5"/>
      <c r="H7" s="5"/>
      <c r="I7" s="5"/>
      <c r="J7" s="5"/>
      <c r="K7" s="42"/>
      <c r="L7" s="42"/>
      <c r="M7" s="42"/>
      <c r="N7" s="42"/>
      <c r="O7" s="42"/>
      <c r="P7" s="73"/>
      <c r="Q7" s="115"/>
    </row>
    <row r="8" spans="1:17" ht="41.25" customHeight="1" thickBot="1" thickTop="1">
      <c r="A8" s="319"/>
      <c r="B8" s="320"/>
      <c r="C8" s="320"/>
      <c r="D8" s="321" t="s">
        <v>115</v>
      </c>
      <c r="E8" s="322" t="s">
        <v>131</v>
      </c>
      <c r="F8" s="322" t="s">
        <v>116</v>
      </c>
      <c r="G8" s="322" t="s">
        <v>117</v>
      </c>
      <c r="H8" s="322" t="s">
        <v>118</v>
      </c>
      <c r="I8" s="322" t="s">
        <v>119</v>
      </c>
      <c r="J8" s="323" t="s">
        <v>120</v>
      </c>
      <c r="K8" s="375" t="s">
        <v>121</v>
      </c>
      <c r="L8" s="377" t="s">
        <v>122</v>
      </c>
      <c r="M8" s="229"/>
      <c r="N8" s="229"/>
      <c r="O8" s="229"/>
      <c r="P8" s="379" t="s">
        <v>4</v>
      </c>
      <c r="Q8" s="381" t="s">
        <v>2</v>
      </c>
    </row>
    <row r="9" spans="1:17" ht="21" customHeight="1" thickBot="1">
      <c r="A9" s="324"/>
      <c r="B9" s="221"/>
      <c r="C9" s="222"/>
      <c r="D9" s="339">
        <v>250</v>
      </c>
      <c r="E9" s="340">
        <v>180</v>
      </c>
      <c r="F9" s="340">
        <v>125</v>
      </c>
      <c r="G9" s="340">
        <v>80</v>
      </c>
      <c r="H9" s="340">
        <v>35</v>
      </c>
      <c r="I9" s="340">
        <v>40</v>
      </c>
      <c r="J9" s="341">
        <v>30</v>
      </c>
      <c r="K9" s="376"/>
      <c r="L9" s="378"/>
      <c r="M9" s="230">
        <v>0</v>
      </c>
      <c r="N9" s="230">
        <v>0</v>
      </c>
      <c r="O9" s="230">
        <v>0</v>
      </c>
      <c r="P9" s="380"/>
      <c r="Q9" s="382"/>
    </row>
    <row r="10" spans="1:17" ht="21" customHeight="1" thickBot="1">
      <c r="A10" s="319"/>
      <c r="B10" s="333" t="s">
        <v>123</v>
      </c>
      <c r="C10" s="320"/>
      <c r="D10" s="334"/>
      <c r="E10" s="335"/>
      <c r="F10" s="335"/>
      <c r="G10" s="335"/>
      <c r="H10" s="335"/>
      <c r="I10" s="335"/>
      <c r="J10" s="336"/>
      <c r="K10" s="337"/>
      <c r="L10" s="338"/>
      <c r="M10" s="230"/>
      <c r="N10" s="230"/>
      <c r="O10" s="230"/>
      <c r="P10" s="309"/>
      <c r="Q10" s="308"/>
    </row>
    <row r="11" spans="1:17" ht="12" customHeight="1">
      <c r="A11" s="310">
        <v>1</v>
      </c>
      <c r="B11" s="430" t="s">
        <v>137</v>
      </c>
      <c r="C11" s="430"/>
      <c r="D11" s="223"/>
      <c r="E11" s="224"/>
      <c r="F11" s="224"/>
      <c r="G11" s="224"/>
      <c r="H11" s="224"/>
      <c r="I11" s="224"/>
      <c r="J11" s="325"/>
      <c r="K11" s="317"/>
      <c r="L11" s="235"/>
      <c r="M11" s="231"/>
      <c r="N11" s="231"/>
      <c r="O11" s="231"/>
      <c r="P11" s="240"/>
      <c r="Q11" s="241"/>
    </row>
    <row r="12" spans="1:17" ht="12">
      <c r="A12" s="311">
        <v>1.1</v>
      </c>
      <c r="B12" s="431" t="s">
        <v>138</v>
      </c>
      <c r="C12" s="431"/>
      <c r="D12" s="312">
        <v>0</v>
      </c>
      <c r="E12" s="312">
        <v>0</v>
      </c>
      <c r="F12" s="312">
        <v>0</v>
      </c>
      <c r="G12" s="312">
        <v>0</v>
      </c>
      <c r="H12" s="312">
        <v>0</v>
      </c>
      <c r="I12" s="312">
        <v>0</v>
      </c>
      <c r="J12" s="326">
        <v>0</v>
      </c>
      <c r="K12" s="236"/>
      <c r="L12" s="237"/>
      <c r="M12" s="289"/>
      <c r="N12" s="289"/>
      <c r="O12" s="289"/>
      <c r="P12" s="287">
        <f>SUM(D12:J12)</f>
        <v>0</v>
      </c>
      <c r="Q12" s="288">
        <f>D12*$D$6+E12*$E$6+F12*$F$6+G12*$G$6+H12*$H$6+I12*$I$6+J12*$J$6</f>
        <v>0</v>
      </c>
    </row>
    <row r="13" spans="1:17" ht="12">
      <c r="A13" s="311">
        <v>1.2</v>
      </c>
      <c r="B13" s="431" t="s">
        <v>139</v>
      </c>
      <c r="C13" s="431"/>
      <c r="D13" s="312">
        <v>0</v>
      </c>
      <c r="E13" s="312">
        <v>0</v>
      </c>
      <c r="F13" s="312">
        <v>0</v>
      </c>
      <c r="G13" s="312">
        <v>0</v>
      </c>
      <c r="H13" s="312">
        <v>0</v>
      </c>
      <c r="I13" s="312">
        <v>0</v>
      </c>
      <c r="J13" s="326">
        <v>0</v>
      </c>
      <c r="K13" s="236"/>
      <c r="L13" s="237"/>
      <c r="M13" s="289"/>
      <c r="N13" s="289"/>
      <c r="O13" s="289"/>
      <c r="P13" s="245">
        <f>SUM(D13:J13)</f>
        <v>0</v>
      </c>
      <c r="Q13" s="246">
        <f>D13*$D$6+E13*$E$6+F13*$F$6+G13*$G$6+H13*$H$6+I13*$I$6+J13*$J$6</f>
        <v>0</v>
      </c>
    </row>
    <row r="14" spans="1:17" ht="12.75" thickBot="1">
      <c r="A14" s="327"/>
      <c r="B14" s="363" t="s">
        <v>69</v>
      </c>
      <c r="C14" s="363"/>
      <c r="D14" s="226">
        <f>SUM(D12:D13)</f>
        <v>0</v>
      </c>
      <c r="E14" s="226">
        <f aca="true" t="shared" si="0" ref="E14:J14">SUM(E12:E13)</f>
        <v>0</v>
      </c>
      <c r="F14" s="226">
        <f t="shared" si="0"/>
        <v>0</v>
      </c>
      <c r="G14" s="226">
        <f t="shared" si="0"/>
        <v>0</v>
      </c>
      <c r="H14" s="226">
        <f t="shared" si="0"/>
        <v>0</v>
      </c>
      <c r="I14" s="226">
        <f t="shared" si="0"/>
        <v>0</v>
      </c>
      <c r="J14" s="328">
        <f t="shared" si="0"/>
        <v>0</v>
      </c>
      <c r="K14" s="234">
        <f>SUM(K11:K12)</f>
        <v>0</v>
      </c>
      <c r="L14" s="238">
        <f>SUM(D14:K14)</f>
        <v>0</v>
      </c>
      <c r="M14" s="232">
        <v>0</v>
      </c>
      <c r="N14" s="232">
        <v>0</v>
      </c>
      <c r="O14" s="232">
        <v>0</v>
      </c>
      <c r="P14" s="242">
        <f>SUM(D14:J14)</f>
        <v>0</v>
      </c>
      <c r="Q14" s="243">
        <f>D14*$D$6+E14*$E$6+F14*$F$6+G14*$G$6+H14*$H$6+I14*$I$6+J14*$J$6</f>
        <v>0</v>
      </c>
    </row>
    <row r="15" spans="1:19" ht="15.75" customHeight="1" thickBot="1">
      <c r="A15" s="313">
        <v>2</v>
      </c>
      <c r="B15" s="374" t="s">
        <v>140</v>
      </c>
      <c r="C15" s="374"/>
      <c r="D15" s="227"/>
      <c r="E15" s="228"/>
      <c r="F15" s="228"/>
      <c r="G15" s="228"/>
      <c r="H15" s="228"/>
      <c r="I15" s="228"/>
      <c r="J15" s="329"/>
      <c r="K15" s="318"/>
      <c r="L15" s="239"/>
      <c r="M15" s="226"/>
      <c r="N15" s="226"/>
      <c r="O15" s="226"/>
      <c r="P15" s="245"/>
      <c r="Q15" s="246"/>
      <c r="S15" s="2"/>
    </row>
    <row r="16" spans="1:19" ht="15.75" customHeight="1">
      <c r="A16" s="314">
        <v>2.1</v>
      </c>
      <c r="B16" s="362" t="s">
        <v>141</v>
      </c>
      <c r="C16" s="362"/>
      <c r="D16" s="312">
        <v>0</v>
      </c>
      <c r="E16" s="312">
        <v>0</v>
      </c>
      <c r="F16" s="312">
        <v>0</v>
      </c>
      <c r="G16" s="312">
        <v>0</v>
      </c>
      <c r="H16" s="312">
        <v>0</v>
      </c>
      <c r="I16" s="312">
        <v>0</v>
      </c>
      <c r="J16" s="326">
        <v>0</v>
      </c>
      <c r="K16" s="236"/>
      <c r="L16" s="237"/>
      <c r="M16" s="289"/>
      <c r="N16" s="289"/>
      <c r="O16" s="289"/>
      <c r="P16" s="287">
        <f aca="true" t="shared" si="1" ref="P16:P22">SUM(D16:J16)</f>
        <v>0</v>
      </c>
      <c r="Q16" s="288">
        <f aca="true" t="shared" si="2" ref="Q16:Q22">D16*$D$6+E16*$E$6+F16*$F$6+G16*$G$6+H16*$H$6+I16*$I$6+J16*$J$6</f>
        <v>0</v>
      </c>
      <c r="S16" s="2"/>
    </row>
    <row r="17" spans="1:19" ht="15.75" customHeight="1">
      <c r="A17" s="314">
        <v>2.2</v>
      </c>
      <c r="B17" s="362" t="s">
        <v>142</v>
      </c>
      <c r="C17" s="362"/>
      <c r="D17" s="312">
        <v>0</v>
      </c>
      <c r="E17" s="312">
        <v>0</v>
      </c>
      <c r="F17" s="312">
        <v>0</v>
      </c>
      <c r="G17" s="312">
        <v>0</v>
      </c>
      <c r="H17" s="312">
        <v>0</v>
      </c>
      <c r="I17" s="312">
        <v>0</v>
      </c>
      <c r="J17" s="326">
        <v>0</v>
      </c>
      <c r="K17" s="236"/>
      <c r="L17" s="237"/>
      <c r="M17" s="289"/>
      <c r="N17" s="289"/>
      <c r="O17" s="289"/>
      <c r="P17" s="287">
        <f t="shared" si="1"/>
        <v>0</v>
      </c>
      <c r="Q17" s="288">
        <f t="shared" si="2"/>
        <v>0</v>
      </c>
      <c r="S17" s="2"/>
    </row>
    <row r="18" spans="1:19" ht="15.75" customHeight="1">
      <c r="A18" s="314">
        <v>2.3</v>
      </c>
      <c r="B18" s="362" t="s">
        <v>143</v>
      </c>
      <c r="C18" s="362"/>
      <c r="D18" s="312">
        <v>0</v>
      </c>
      <c r="E18" s="312">
        <v>0</v>
      </c>
      <c r="F18" s="312">
        <v>0</v>
      </c>
      <c r="G18" s="312">
        <v>0</v>
      </c>
      <c r="H18" s="312">
        <v>0</v>
      </c>
      <c r="I18" s="312">
        <v>0</v>
      </c>
      <c r="J18" s="326">
        <v>0</v>
      </c>
      <c r="K18" s="236"/>
      <c r="L18" s="237"/>
      <c r="M18" s="289"/>
      <c r="N18" s="289"/>
      <c r="O18" s="289"/>
      <c r="P18" s="287">
        <f t="shared" si="1"/>
        <v>0</v>
      </c>
      <c r="Q18" s="288">
        <f t="shared" si="2"/>
        <v>0</v>
      </c>
      <c r="S18" s="2"/>
    </row>
    <row r="19" spans="1:19" ht="15.75" customHeight="1">
      <c r="A19" s="314">
        <v>2.4</v>
      </c>
      <c r="B19" s="362" t="s">
        <v>144</v>
      </c>
      <c r="C19" s="362"/>
      <c r="D19" s="312">
        <v>0</v>
      </c>
      <c r="E19" s="312">
        <v>0</v>
      </c>
      <c r="F19" s="312">
        <v>0</v>
      </c>
      <c r="G19" s="312">
        <v>0</v>
      </c>
      <c r="H19" s="312">
        <v>0</v>
      </c>
      <c r="I19" s="312">
        <v>0</v>
      </c>
      <c r="J19" s="326">
        <v>0</v>
      </c>
      <c r="K19" s="236"/>
      <c r="L19" s="237"/>
      <c r="M19" s="289"/>
      <c r="N19" s="289"/>
      <c r="O19" s="289"/>
      <c r="P19" s="287">
        <f t="shared" si="1"/>
        <v>0</v>
      </c>
      <c r="Q19" s="288">
        <f t="shared" si="2"/>
        <v>0</v>
      </c>
      <c r="S19" s="2"/>
    </row>
    <row r="20" spans="1:19" ht="15.75" customHeight="1">
      <c r="A20" s="314">
        <v>2.5</v>
      </c>
      <c r="B20" s="362" t="s">
        <v>145</v>
      </c>
      <c r="C20" s="362"/>
      <c r="D20" s="312">
        <v>0</v>
      </c>
      <c r="E20" s="312">
        <v>0</v>
      </c>
      <c r="F20" s="312">
        <v>0</v>
      </c>
      <c r="G20" s="312">
        <v>0</v>
      </c>
      <c r="H20" s="312">
        <v>0</v>
      </c>
      <c r="I20" s="312">
        <v>0</v>
      </c>
      <c r="J20" s="326">
        <v>0</v>
      </c>
      <c r="K20" s="236"/>
      <c r="L20" s="237"/>
      <c r="M20" s="289"/>
      <c r="N20" s="289"/>
      <c r="O20" s="289"/>
      <c r="P20" s="287">
        <f t="shared" si="1"/>
        <v>0</v>
      </c>
      <c r="Q20" s="288">
        <f t="shared" si="2"/>
        <v>0</v>
      </c>
      <c r="S20" s="2"/>
    </row>
    <row r="21" spans="1:19" ht="15.75" customHeight="1">
      <c r="A21" s="314">
        <v>2.6</v>
      </c>
      <c r="B21" s="362" t="s">
        <v>146</v>
      </c>
      <c r="C21" s="362"/>
      <c r="D21" s="225">
        <v>0</v>
      </c>
      <c r="E21" s="225">
        <v>0</v>
      </c>
      <c r="F21" s="225">
        <v>0</v>
      </c>
      <c r="G21" s="225">
        <v>0</v>
      </c>
      <c r="H21" s="225">
        <v>0</v>
      </c>
      <c r="I21" s="225">
        <v>0</v>
      </c>
      <c r="J21" s="330">
        <v>0</v>
      </c>
      <c r="K21" s="236"/>
      <c r="L21" s="237"/>
      <c r="M21" s="289"/>
      <c r="N21" s="289"/>
      <c r="O21" s="289"/>
      <c r="P21" s="245">
        <f t="shared" si="1"/>
        <v>0</v>
      </c>
      <c r="Q21" s="246">
        <f t="shared" si="2"/>
        <v>0</v>
      </c>
      <c r="S21" s="2"/>
    </row>
    <row r="22" spans="1:17" s="12" customFormat="1" ht="12.75" thickBot="1">
      <c r="A22" s="331"/>
      <c r="B22" s="363" t="s">
        <v>70</v>
      </c>
      <c r="C22" s="363"/>
      <c r="D22" s="226">
        <f>SUM(D16:D21)</f>
        <v>0</v>
      </c>
      <c r="E22" s="226">
        <f aca="true" t="shared" si="3" ref="E22:J22">SUM(E16:E21)</f>
        <v>0</v>
      </c>
      <c r="F22" s="226">
        <f t="shared" si="3"/>
        <v>0</v>
      </c>
      <c r="G22" s="226">
        <f t="shared" si="3"/>
        <v>0</v>
      </c>
      <c r="H22" s="226">
        <f t="shared" si="3"/>
        <v>0</v>
      </c>
      <c r="I22" s="226">
        <f t="shared" si="3"/>
        <v>0</v>
      </c>
      <c r="J22" s="328">
        <f t="shared" si="3"/>
        <v>0</v>
      </c>
      <c r="K22" s="234">
        <f>SUM(K15:K15)</f>
        <v>0</v>
      </c>
      <c r="L22" s="238">
        <f>SUM(D22:K22)</f>
        <v>0</v>
      </c>
      <c r="M22" s="231">
        <v>0</v>
      </c>
      <c r="N22" s="231">
        <v>0</v>
      </c>
      <c r="O22" s="231">
        <v>0</v>
      </c>
      <c r="P22" s="242">
        <f t="shared" si="1"/>
        <v>0</v>
      </c>
      <c r="Q22" s="243">
        <f t="shared" si="2"/>
        <v>0</v>
      </c>
    </row>
    <row r="23" spans="1:17" ht="28.5" customHeight="1" thickBot="1">
      <c r="A23" s="316">
        <v>3</v>
      </c>
      <c r="B23" s="432" t="s">
        <v>147</v>
      </c>
      <c r="C23" s="432"/>
      <c r="D23" s="227"/>
      <c r="E23" s="228"/>
      <c r="F23" s="228"/>
      <c r="G23" s="228"/>
      <c r="H23" s="228"/>
      <c r="I23" s="228"/>
      <c r="J23" s="329"/>
      <c r="K23" s="318"/>
      <c r="L23" s="239"/>
      <c r="M23" s="233"/>
      <c r="N23" s="233"/>
      <c r="O23" s="233"/>
      <c r="P23" s="245"/>
      <c r="Q23" s="246"/>
    </row>
    <row r="24" spans="1:17" ht="12.75" customHeight="1">
      <c r="A24" s="314">
        <v>3.1</v>
      </c>
      <c r="B24" s="362" t="s">
        <v>148</v>
      </c>
      <c r="C24" s="362"/>
      <c r="D24" s="312">
        <v>0</v>
      </c>
      <c r="E24" s="312">
        <v>0</v>
      </c>
      <c r="F24" s="312">
        <v>0</v>
      </c>
      <c r="G24" s="312">
        <v>0</v>
      </c>
      <c r="H24" s="312">
        <v>0</v>
      </c>
      <c r="I24" s="312">
        <v>0</v>
      </c>
      <c r="J24" s="326">
        <v>0</v>
      </c>
      <c r="K24" s="236"/>
      <c r="L24" s="237"/>
      <c r="M24" s="289"/>
      <c r="N24" s="289"/>
      <c r="O24" s="289"/>
      <c r="P24" s="287">
        <f>SUM(D24:J24)</f>
        <v>0</v>
      </c>
      <c r="Q24" s="288">
        <f>D24*$D$6+E24*$E$6+F24*$F$6+G24*$G$6+H24*$H$6+I24*$I$6+J24*$J$6</f>
        <v>0</v>
      </c>
    </row>
    <row r="25" spans="1:17" ht="12.75" customHeight="1">
      <c r="A25" s="314">
        <v>3.2</v>
      </c>
      <c r="B25" s="362" t="s">
        <v>149</v>
      </c>
      <c r="C25" s="362"/>
      <c r="D25" s="312">
        <v>0</v>
      </c>
      <c r="E25" s="312">
        <v>0</v>
      </c>
      <c r="F25" s="312">
        <v>0</v>
      </c>
      <c r="G25" s="312">
        <v>0</v>
      </c>
      <c r="H25" s="312">
        <v>0</v>
      </c>
      <c r="I25" s="312">
        <v>0</v>
      </c>
      <c r="J25" s="326">
        <v>0</v>
      </c>
      <c r="K25" s="236"/>
      <c r="L25" s="237"/>
      <c r="M25" s="289"/>
      <c r="N25" s="289"/>
      <c r="O25" s="289"/>
      <c r="P25" s="287">
        <f>SUM(D25:J25)</f>
        <v>0</v>
      </c>
      <c r="Q25" s="288">
        <f>D25*$D$6+E25*$E$6+F25*$F$6+G25*$G$6+H25*$H$6+I25*$I$6+J25*$J$6</f>
        <v>0</v>
      </c>
    </row>
    <row r="26" spans="1:17" ht="12.75" customHeight="1" thickBot="1">
      <c r="A26" s="331"/>
      <c r="B26" s="363" t="s">
        <v>71</v>
      </c>
      <c r="C26" s="363"/>
      <c r="D26" s="226">
        <f>SUM(D24:D25)</f>
        <v>0</v>
      </c>
      <c r="E26" s="226">
        <f>SUM(E24:E25)</f>
        <v>0</v>
      </c>
      <c r="F26" s="226">
        <f>SUM(F24:F25)</f>
        <v>0</v>
      </c>
      <c r="G26" s="226">
        <f>SUM(G24:G25)</f>
        <v>0</v>
      </c>
      <c r="H26" s="226">
        <f>SUM(H24:H25)</f>
        <v>0</v>
      </c>
      <c r="I26" s="226">
        <f>SUM(I24:I25)</f>
        <v>0</v>
      </c>
      <c r="J26" s="328">
        <f>SUM(J24:J25)</f>
        <v>0</v>
      </c>
      <c r="K26" s="234">
        <f>SUM(K22:K22)</f>
        <v>0</v>
      </c>
      <c r="L26" s="238">
        <f>SUM(D26:K26)</f>
        <v>0</v>
      </c>
      <c r="M26" s="231">
        <v>0</v>
      </c>
      <c r="N26" s="231">
        <v>0</v>
      </c>
      <c r="O26" s="231">
        <v>0</v>
      </c>
      <c r="P26" s="242">
        <f>SUM(D26:J26)</f>
        <v>0</v>
      </c>
      <c r="Q26" s="243">
        <f>D26*$D$6+E26*$E$6+F26*$F$6+G26*$G$6+H26*$H$6+I26*$I$6+J26*$J$6</f>
        <v>0</v>
      </c>
    </row>
    <row r="27" spans="1:17" s="12" customFormat="1" ht="13.5" customHeight="1" thickBot="1">
      <c r="A27" s="364" t="s">
        <v>124</v>
      </c>
      <c r="B27" s="365"/>
      <c r="C27" s="365"/>
      <c r="D27" s="307">
        <f>D14+D22+D26</f>
        <v>0</v>
      </c>
      <c r="E27" s="307">
        <f>E14+E22+E26</f>
        <v>0</v>
      </c>
      <c r="F27" s="307">
        <f>F14+F22+F26</f>
        <v>0</v>
      </c>
      <c r="G27" s="307">
        <f>G14+G22+G26</f>
        <v>0</v>
      </c>
      <c r="H27" s="307">
        <f>H14+H22+H26</f>
        <v>0</v>
      </c>
      <c r="I27" s="307">
        <f>I14+I22+I26</f>
        <v>0</v>
      </c>
      <c r="J27" s="332">
        <f>J14+J22+J26</f>
        <v>0</v>
      </c>
      <c r="K27" s="286"/>
      <c r="L27" s="286"/>
      <c r="M27" s="306"/>
      <c r="N27" s="306"/>
      <c r="O27" s="306"/>
      <c r="P27" s="242"/>
      <c r="Q27" s="250"/>
    </row>
    <row r="28" spans="1:17" ht="15.75" customHeight="1" thickBot="1">
      <c r="A28" s="366">
        <f ca="1">TODAY()</f>
        <v>44825</v>
      </c>
      <c r="B28" s="367"/>
      <c r="C28" s="367"/>
      <c r="D28" s="5"/>
      <c r="E28" s="5"/>
      <c r="F28" s="5"/>
      <c r="G28" s="5"/>
      <c r="H28" s="5"/>
      <c r="I28" s="368" t="s">
        <v>125</v>
      </c>
      <c r="J28" s="344"/>
      <c r="K28" s="344"/>
      <c r="L28" s="344"/>
      <c r="M28" s="344"/>
      <c r="N28" s="344"/>
      <c r="O28" s="344"/>
      <c r="P28" s="344"/>
      <c r="Q28" s="249">
        <f>Q14+Q22+Q26</f>
        <v>0</v>
      </c>
    </row>
    <row r="29" spans="1:17" ht="12">
      <c r="A29" s="200"/>
      <c r="B29" s="49"/>
      <c r="C29" s="49"/>
      <c r="D29" s="5"/>
      <c r="E29" s="5"/>
      <c r="F29" s="5"/>
      <c r="G29" s="5"/>
      <c r="H29" s="5"/>
      <c r="I29" s="5"/>
      <c r="J29" s="248"/>
      <c r="K29" s="248"/>
      <c r="L29" s="248"/>
      <c r="M29" s="248"/>
      <c r="N29" s="248"/>
      <c r="O29" s="248"/>
      <c r="P29" s="247"/>
      <c r="Q29" s="243"/>
    </row>
    <row r="30" spans="1:17" ht="18.75">
      <c r="A30" s="369" t="s">
        <v>52</v>
      </c>
      <c r="B30" s="370"/>
      <c r="C30" s="370"/>
      <c r="D30" s="370"/>
      <c r="E30" s="370"/>
      <c r="F30" s="370"/>
      <c r="G30" s="4"/>
      <c r="H30" s="4"/>
      <c r="I30" s="4"/>
      <c r="J30" s="4"/>
      <c r="K30" s="4"/>
      <c r="L30" s="4"/>
      <c r="M30" s="4"/>
      <c r="N30" s="4"/>
      <c r="O30" s="4"/>
      <c r="P30" s="371"/>
      <c r="Q30" s="372"/>
    </row>
    <row r="31" spans="1:17" ht="15">
      <c r="A31" s="6"/>
      <c r="B31" s="27"/>
      <c r="C31" s="4"/>
      <c r="D31" s="7"/>
      <c r="E31" s="356" t="str">
        <f>I1</f>
        <v>C. Subconsultant 2</v>
      </c>
      <c r="F31" s="356"/>
      <c r="G31" s="356"/>
      <c r="H31" s="356"/>
      <c r="I31" s="356"/>
      <c r="J31" s="356"/>
      <c r="K31" s="51"/>
      <c r="L31" s="51"/>
      <c r="M31" s="51"/>
      <c r="N31" s="51"/>
      <c r="O31" s="51"/>
      <c r="P31" s="67"/>
      <c r="Q31" s="75"/>
    </row>
    <row r="32" spans="1:17" ht="15">
      <c r="A32" s="6"/>
      <c r="B32" s="27"/>
      <c r="C32" s="4"/>
      <c r="D32" s="7"/>
      <c r="E32" s="356" t="str">
        <f>E4</f>
        <v>Primary Consultant</v>
      </c>
      <c r="F32" s="356"/>
      <c r="G32" s="356"/>
      <c r="H32" s="356"/>
      <c r="I32" s="356"/>
      <c r="J32" s="356"/>
      <c r="K32" s="51"/>
      <c r="L32" s="51"/>
      <c r="M32" s="51"/>
      <c r="N32" s="51"/>
      <c r="O32" s="51"/>
      <c r="P32" s="67"/>
      <c r="Q32" s="76"/>
    </row>
    <row r="33" spans="1:17" ht="9" customHeight="1">
      <c r="A33" s="6"/>
      <c r="B33" s="43"/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67"/>
      <c r="Q33" s="77"/>
    </row>
    <row r="34" spans="1:17" ht="14.25" customHeight="1">
      <c r="A34" s="279"/>
      <c r="B34" s="279"/>
      <c r="C34" s="279"/>
      <c r="D34" s="279"/>
      <c r="E34" s="280" t="s">
        <v>132</v>
      </c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</row>
    <row r="35" spans="1:17" ht="14.25" customHeight="1">
      <c r="A35" s="279"/>
      <c r="B35" s="279"/>
      <c r="C35" s="279"/>
      <c r="D35" s="279"/>
      <c r="E35" s="280" t="s">
        <v>29</v>
      </c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</row>
    <row r="36" spans="1:17" ht="24.75" customHeight="1" thickBot="1">
      <c r="A36" s="16" t="s">
        <v>6</v>
      </c>
      <c r="B36" s="18"/>
      <c r="C36" s="19"/>
      <c r="D36" s="19" t="s">
        <v>7</v>
      </c>
      <c r="E36" s="18"/>
      <c r="F36" s="18"/>
      <c r="G36" s="18"/>
      <c r="H36" s="20" t="s">
        <v>8</v>
      </c>
      <c r="I36" s="20" t="s">
        <v>9</v>
      </c>
      <c r="J36" s="20" t="s">
        <v>10</v>
      </c>
      <c r="K36" s="53"/>
      <c r="L36" s="53"/>
      <c r="M36" s="53"/>
      <c r="N36" s="53"/>
      <c r="O36" s="53"/>
      <c r="P36" s="79"/>
      <c r="Q36" s="78"/>
    </row>
    <row r="37" spans="1:17" ht="13.5" customHeight="1">
      <c r="A37" s="6"/>
      <c r="B37" s="54" t="s">
        <v>26</v>
      </c>
      <c r="C37" s="357" t="s">
        <v>73</v>
      </c>
      <c r="D37" s="358"/>
      <c r="E37" s="358"/>
      <c r="F37" s="358"/>
      <c r="G37" s="358"/>
      <c r="H37" s="55"/>
      <c r="I37" s="124">
        <v>0.485</v>
      </c>
      <c r="J37" s="106">
        <f>+H37*I37</f>
        <v>0</v>
      </c>
      <c r="K37" s="53"/>
      <c r="L37" s="53"/>
      <c r="M37" s="53"/>
      <c r="N37" s="53"/>
      <c r="O37" s="53"/>
      <c r="P37" s="80"/>
      <c r="Q37" s="78"/>
    </row>
    <row r="38" spans="1:17" ht="13.5" customHeight="1">
      <c r="A38" s="6"/>
      <c r="B38" s="56" t="s">
        <v>23</v>
      </c>
      <c r="C38" s="359" t="s">
        <v>72</v>
      </c>
      <c r="D38" s="353"/>
      <c r="E38" s="353"/>
      <c r="F38" s="353"/>
      <c r="G38" s="353"/>
      <c r="H38" s="28"/>
      <c r="I38" s="103"/>
      <c r="J38" s="107">
        <v>0</v>
      </c>
      <c r="K38" s="53"/>
      <c r="L38" s="53"/>
      <c r="M38" s="53"/>
      <c r="N38" s="53"/>
      <c r="O38" s="53"/>
      <c r="P38" s="81"/>
      <c r="Q38" s="78"/>
    </row>
    <row r="39" spans="1:17" ht="13.5" customHeight="1">
      <c r="A39" s="6"/>
      <c r="B39" s="56" t="s">
        <v>5</v>
      </c>
      <c r="C39" s="359" t="s">
        <v>101</v>
      </c>
      <c r="D39" s="353"/>
      <c r="E39" s="353"/>
      <c r="F39" s="353"/>
      <c r="G39" s="353"/>
      <c r="H39" s="25">
        <v>0</v>
      </c>
      <c r="I39" s="104">
        <v>350</v>
      </c>
      <c r="J39" s="107">
        <v>0</v>
      </c>
      <c r="K39" s="53"/>
      <c r="L39" s="53"/>
      <c r="M39" s="53"/>
      <c r="N39" s="53"/>
      <c r="O39" s="53"/>
      <c r="P39" s="82"/>
      <c r="Q39" s="83"/>
    </row>
    <row r="40" spans="1:17" ht="13.5" customHeight="1">
      <c r="A40" s="6"/>
      <c r="B40" s="56" t="s">
        <v>24</v>
      </c>
      <c r="C40" s="360" t="s">
        <v>91</v>
      </c>
      <c r="D40" s="361"/>
      <c r="E40" s="361"/>
      <c r="F40" s="361"/>
      <c r="G40" s="361"/>
      <c r="H40" s="25">
        <v>0</v>
      </c>
      <c r="I40" s="104">
        <v>20</v>
      </c>
      <c r="J40" s="107">
        <f>+H40*I40</f>
        <v>0</v>
      </c>
      <c r="K40" s="53"/>
      <c r="L40" s="53"/>
      <c r="M40" s="53"/>
      <c r="N40" s="53"/>
      <c r="O40" s="53"/>
      <c r="P40" s="82"/>
      <c r="Q40" s="83"/>
    </row>
    <row r="41" spans="1:17" ht="13.5" customHeight="1">
      <c r="A41" s="6"/>
      <c r="B41" s="56" t="s">
        <v>25</v>
      </c>
      <c r="C41" s="349" t="s">
        <v>72</v>
      </c>
      <c r="D41" s="350"/>
      <c r="E41" s="350"/>
      <c r="F41" s="350"/>
      <c r="G41" s="351"/>
      <c r="H41" s="25"/>
      <c r="I41" s="104"/>
      <c r="J41" s="107">
        <v>0</v>
      </c>
      <c r="K41" s="53"/>
      <c r="L41" s="53"/>
      <c r="M41" s="53"/>
      <c r="N41" s="53"/>
      <c r="O41" s="53"/>
      <c r="P41" s="82"/>
      <c r="Q41" s="83"/>
    </row>
    <row r="42" spans="1:17" ht="13.5" customHeight="1">
      <c r="A42" s="6"/>
      <c r="B42" s="56" t="s">
        <v>11</v>
      </c>
      <c r="C42" s="352"/>
      <c r="D42" s="353"/>
      <c r="E42" s="353"/>
      <c r="F42" s="353"/>
      <c r="G42" s="353"/>
      <c r="H42" s="25"/>
      <c r="I42" s="104"/>
      <c r="J42" s="107"/>
      <c r="K42" s="53"/>
      <c r="L42" s="53"/>
      <c r="M42" s="53"/>
      <c r="N42" s="53"/>
      <c r="O42" s="53"/>
      <c r="P42" s="82"/>
      <c r="Q42" s="83"/>
    </row>
    <row r="43" spans="1:17" ht="13.5" customHeight="1">
      <c r="A43" s="6"/>
      <c r="B43" s="56" t="s">
        <v>11</v>
      </c>
      <c r="C43" s="352"/>
      <c r="D43" s="353"/>
      <c r="E43" s="353"/>
      <c r="F43" s="353"/>
      <c r="G43" s="353"/>
      <c r="H43" s="25"/>
      <c r="I43" s="104"/>
      <c r="J43" s="107"/>
      <c r="K43" s="53"/>
      <c r="L43" s="53"/>
      <c r="M43" s="53"/>
      <c r="N43" s="53"/>
      <c r="O43" s="53"/>
      <c r="P43" s="82"/>
      <c r="Q43" s="83"/>
    </row>
    <row r="44" spans="1:17" ht="13.5" customHeight="1" thickBot="1">
      <c r="A44" s="6"/>
      <c r="B44" s="57" t="s">
        <v>11</v>
      </c>
      <c r="C44" s="354"/>
      <c r="D44" s="355"/>
      <c r="E44" s="355"/>
      <c r="F44" s="355"/>
      <c r="G44" s="355"/>
      <c r="H44" s="58"/>
      <c r="I44" s="105"/>
      <c r="J44" s="119"/>
      <c r="K44" s="53"/>
      <c r="L44" s="53"/>
      <c r="M44" s="53"/>
      <c r="N44" s="53"/>
      <c r="O44" s="53"/>
      <c r="P44" s="82"/>
      <c r="Q44" s="83"/>
    </row>
    <row r="45" spans="1:17" ht="13.5" customHeight="1">
      <c r="A45" s="97"/>
      <c r="B45" s="98"/>
      <c r="C45" s="98"/>
      <c r="D45" s="98"/>
      <c r="E45" s="98"/>
      <c r="F45" s="66"/>
      <c r="G45" s="66"/>
      <c r="H45" s="67"/>
      <c r="I45" s="74" t="s">
        <v>95</v>
      </c>
      <c r="J45" s="61">
        <f>SUM(J37:J44)</f>
        <v>0</v>
      </c>
      <c r="K45" s="61"/>
      <c r="L45" s="61"/>
      <c r="M45" s="61"/>
      <c r="N45" s="61"/>
      <c r="O45" s="61"/>
      <c r="P45" s="67"/>
      <c r="Q45" s="83"/>
    </row>
    <row r="46" spans="1:17" ht="14.25" customHeight="1">
      <c r="A46" s="97"/>
      <c r="B46" s="99" t="s">
        <v>30</v>
      </c>
      <c r="C46" s="100"/>
      <c r="D46" s="100"/>
      <c r="E46" s="84" t="s">
        <v>111</v>
      </c>
      <c r="F46" s="84"/>
      <c r="G46" s="84"/>
      <c r="H46" s="84"/>
      <c r="I46" s="101" t="s">
        <v>28</v>
      </c>
      <c r="J46" s="5"/>
      <c r="K46" s="5"/>
      <c r="L46" s="5"/>
      <c r="M46" s="5"/>
      <c r="N46" s="5"/>
      <c r="O46" s="5"/>
      <c r="P46" s="67"/>
      <c r="Q46" s="83"/>
    </row>
    <row r="47" spans="1:17" ht="20.25" customHeight="1">
      <c r="A47" s="29"/>
      <c r="B47" s="65" t="s">
        <v>74</v>
      </c>
      <c r="C47" s="343" t="s">
        <v>68</v>
      </c>
      <c r="D47" s="344"/>
      <c r="E47" s="344"/>
      <c r="F47" s="344"/>
      <c r="G47" s="344"/>
      <c r="H47" s="47"/>
      <c r="I47" s="62">
        <v>700</v>
      </c>
      <c r="J47" s="5"/>
      <c r="K47" s="5"/>
      <c r="L47" s="5"/>
      <c r="M47" s="5"/>
      <c r="N47" s="5"/>
      <c r="O47" s="5"/>
      <c r="P47" s="84"/>
      <c r="Q47" s="83"/>
    </row>
    <row r="48" spans="1:17" ht="12.75">
      <c r="A48" s="29"/>
      <c r="B48" s="65" t="s">
        <v>75</v>
      </c>
      <c r="C48" s="343"/>
      <c r="D48" s="344"/>
      <c r="E48" s="344"/>
      <c r="F48" s="344"/>
      <c r="G48" s="344"/>
      <c r="H48" s="50"/>
      <c r="I48" s="62">
        <v>0</v>
      </c>
      <c r="J48" s="5"/>
      <c r="K48" s="5"/>
      <c r="L48" s="5"/>
      <c r="M48" s="5"/>
      <c r="N48" s="5"/>
      <c r="O48" s="5"/>
      <c r="P48" s="84"/>
      <c r="Q48" s="83"/>
    </row>
    <row r="49" spans="1:17" ht="12.75">
      <c r="A49" s="29"/>
      <c r="B49" s="65" t="s">
        <v>76</v>
      </c>
      <c r="C49" s="343"/>
      <c r="D49" s="344"/>
      <c r="E49" s="344"/>
      <c r="F49" s="344"/>
      <c r="G49" s="344"/>
      <c r="H49" s="50"/>
      <c r="I49" s="62">
        <v>0</v>
      </c>
      <c r="J49" s="5"/>
      <c r="K49" s="5"/>
      <c r="L49" s="5"/>
      <c r="M49" s="5"/>
      <c r="N49" s="5"/>
      <c r="O49" s="5"/>
      <c r="P49" s="84"/>
      <c r="Q49" s="83"/>
    </row>
    <row r="50" spans="1:17" ht="12.75">
      <c r="A50" s="29"/>
      <c r="B50" s="65" t="s">
        <v>77</v>
      </c>
      <c r="C50" s="343"/>
      <c r="D50" s="344"/>
      <c r="E50" s="344"/>
      <c r="F50" s="344"/>
      <c r="G50" s="344"/>
      <c r="H50" s="50"/>
      <c r="I50" s="62">
        <v>0</v>
      </c>
      <c r="J50" s="5"/>
      <c r="K50" s="5"/>
      <c r="L50" s="5"/>
      <c r="M50" s="5"/>
      <c r="N50" s="5"/>
      <c r="O50" s="5"/>
      <c r="P50" s="84"/>
      <c r="Q50" s="83"/>
    </row>
    <row r="51" spans="1:17" ht="12.75">
      <c r="A51" s="29"/>
      <c r="B51" s="65" t="s">
        <v>78</v>
      </c>
      <c r="C51" s="343"/>
      <c r="D51" s="344"/>
      <c r="E51" s="344"/>
      <c r="F51" s="344"/>
      <c r="G51" s="344"/>
      <c r="H51" s="50"/>
      <c r="I51" s="62">
        <v>0</v>
      </c>
      <c r="J51" s="5"/>
      <c r="K51" s="5"/>
      <c r="L51" s="5"/>
      <c r="M51" s="5"/>
      <c r="N51" s="5"/>
      <c r="O51" s="5"/>
      <c r="P51" s="84"/>
      <c r="Q51" s="83"/>
    </row>
    <row r="52" spans="1:17" ht="12.75">
      <c r="A52" s="29"/>
      <c r="B52" s="65" t="s">
        <v>79</v>
      </c>
      <c r="C52" s="343"/>
      <c r="D52" s="344"/>
      <c r="E52" s="344"/>
      <c r="F52" s="344"/>
      <c r="G52" s="344"/>
      <c r="H52" s="38"/>
      <c r="I52" s="63">
        <v>0</v>
      </c>
      <c r="J52" s="5"/>
      <c r="K52" s="5"/>
      <c r="L52" s="5"/>
      <c r="M52" s="5"/>
      <c r="N52" s="5"/>
      <c r="O52" s="5"/>
      <c r="P52" s="84"/>
      <c r="Q52" s="78"/>
    </row>
    <row r="53" spans="1:17" ht="12.75">
      <c r="A53" s="29"/>
      <c r="B53" s="65" t="s">
        <v>80</v>
      </c>
      <c r="C53" s="343"/>
      <c r="D53" s="344"/>
      <c r="E53" s="344"/>
      <c r="F53" s="344"/>
      <c r="G53" s="344"/>
      <c r="H53" s="38"/>
      <c r="I53" s="63">
        <v>0</v>
      </c>
      <c r="J53" s="5"/>
      <c r="K53" s="5"/>
      <c r="L53" s="5"/>
      <c r="M53" s="5"/>
      <c r="N53" s="5"/>
      <c r="O53" s="5"/>
      <c r="P53" s="84"/>
      <c r="Q53" s="78"/>
    </row>
    <row r="54" spans="1:17" ht="12.75">
      <c r="A54" s="29"/>
      <c r="B54" s="65" t="s">
        <v>81</v>
      </c>
      <c r="C54" s="343"/>
      <c r="D54" s="344"/>
      <c r="E54" s="344"/>
      <c r="F54" s="344"/>
      <c r="G54" s="344"/>
      <c r="H54" s="38"/>
      <c r="I54" s="63">
        <v>0</v>
      </c>
      <c r="J54" s="5"/>
      <c r="K54" s="5"/>
      <c r="L54" s="5"/>
      <c r="M54" s="5"/>
      <c r="N54" s="5"/>
      <c r="O54" s="5"/>
      <c r="P54" s="84"/>
      <c r="Q54" s="78"/>
    </row>
    <row r="55" spans="1:17" ht="12.75">
      <c r="A55" s="29"/>
      <c r="B55" s="65" t="s">
        <v>82</v>
      </c>
      <c r="C55" s="343"/>
      <c r="D55" s="344"/>
      <c r="E55" s="344"/>
      <c r="F55" s="344"/>
      <c r="G55" s="344"/>
      <c r="H55" s="38"/>
      <c r="I55" s="63">
        <v>0</v>
      </c>
      <c r="J55" s="5"/>
      <c r="K55" s="5"/>
      <c r="L55" s="5"/>
      <c r="M55" s="5"/>
      <c r="N55" s="5"/>
      <c r="O55" s="5"/>
      <c r="P55" s="84"/>
      <c r="Q55" s="78"/>
    </row>
    <row r="56" spans="1:17" ht="12.75">
      <c r="A56" s="29"/>
      <c r="B56" s="65" t="s">
        <v>83</v>
      </c>
      <c r="C56" s="343"/>
      <c r="D56" s="344"/>
      <c r="E56" s="344"/>
      <c r="F56" s="344"/>
      <c r="G56" s="344"/>
      <c r="H56" s="38"/>
      <c r="I56" s="63">
        <v>0</v>
      </c>
      <c r="J56" s="5"/>
      <c r="K56" s="5"/>
      <c r="L56" s="5"/>
      <c r="M56" s="5"/>
      <c r="N56" s="5"/>
      <c r="O56" s="5"/>
      <c r="P56" s="84"/>
      <c r="Q56" s="78"/>
    </row>
    <row r="57" spans="1:17" ht="12.75">
      <c r="A57" s="29"/>
      <c r="B57" s="65" t="s">
        <v>84</v>
      </c>
      <c r="C57" s="343"/>
      <c r="D57" s="344"/>
      <c r="E57" s="344"/>
      <c r="F57" s="344"/>
      <c r="G57" s="344"/>
      <c r="H57" s="38"/>
      <c r="I57" s="63">
        <v>0</v>
      </c>
      <c r="J57" s="5"/>
      <c r="K57" s="5"/>
      <c r="L57" s="5"/>
      <c r="M57" s="5"/>
      <c r="N57" s="5"/>
      <c r="O57" s="5"/>
      <c r="P57" s="84"/>
      <c r="Q57" s="83"/>
    </row>
    <row r="58" spans="1:17" ht="12.75">
      <c r="A58" s="29"/>
      <c r="B58" s="65" t="s">
        <v>85</v>
      </c>
      <c r="C58" s="343"/>
      <c r="D58" s="344"/>
      <c r="E58" s="344"/>
      <c r="F58" s="344"/>
      <c r="G58" s="344"/>
      <c r="H58" s="38"/>
      <c r="I58" s="63">
        <v>0</v>
      </c>
      <c r="J58" s="5"/>
      <c r="K58" s="5"/>
      <c r="L58" s="5"/>
      <c r="M58" s="5"/>
      <c r="N58" s="5"/>
      <c r="O58" s="5"/>
      <c r="P58" s="84"/>
      <c r="Q58" s="83"/>
    </row>
    <row r="59" spans="1:17" ht="12.75">
      <c r="A59" s="29"/>
      <c r="B59" s="65" t="s">
        <v>86</v>
      </c>
      <c r="C59" s="343"/>
      <c r="D59" s="344"/>
      <c r="E59" s="344"/>
      <c r="F59" s="344"/>
      <c r="G59" s="344"/>
      <c r="H59" s="38"/>
      <c r="I59" s="63">
        <v>0</v>
      </c>
      <c r="J59" s="5"/>
      <c r="K59" s="5"/>
      <c r="L59" s="5"/>
      <c r="M59" s="5"/>
      <c r="N59" s="5"/>
      <c r="O59" s="5"/>
      <c r="P59" s="84"/>
      <c r="Q59" s="83"/>
    </row>
    <row r="60" spans="1:17" ht="12.75">
      <c r="A60" s="29"/>
      <c r="B60" s="65" t="s">
        <v>87</v>
      </c>
      <c r="C60" s="343"/>
      <c r="D60" s="344"/>
      <c r="E60" s="344"/>
      <c r="F60" s="344"/>
      <c r="G60" s="344"/>
      <c r="H60" s="38"/>
      <c r="I60" s="63">
        <v>0</v>
      </c>
      <c r="J60" s="5"/>
      <c r="K60" s="5"/>
      <c r="L60" s="5"/>
      <c r="M60" s="5"/>
      <c r="N60" s="5"/>
      <c r="O60" s="5"/>
      <c r="P60" s="84"/>
      <c r="Q60" s="83"/>
    </row>
    <row r="61" spans="1:17" ht="12.75">
      <c r="A61" s="29"/>
      <c r="B61" s="65" t="s">
        <v>88</v>
      </c>
      <c r="C61" s="343"/>
      <c r="D61" s="344"/>
      <c r="E61" s="344"/>
      <c r="F61" s="344"/>
      <c r="G61" s="344"/>
      <c r="H61" s="38"/>
      <c r="I61" s="63">
        <v>0</v>
      </c>
      <c r="J61" s="5"/>
      <c r="K61" s="5"/>
      <c r="L61" s="5"/>
      <c r="M61" s="5"/>
      <c r="N61" s="5"/>
      <c r="O61" s="5"/>
      <c r="P61" s="84"/>
      <c r="Q61" s="83"/>
    </row>
    <row r="62" spans="1:17" ht="12.75">
      <c r="A62" s="29"/>
      <c r="B62" s="65" t="s">
        <v>89</v>
      </c>
      <c r="C62" s="343"/>
      <c r="D62" s="344"/>
      <c r="E62" s="344"/>
      <c r="F62" s="344"/>
      <c r="G62" s="344"/>
      <c r="H62" s="38"/>
      <c r="I62" s="63">
        <v>0</v>
      </c>
      <c r="J62" s="5"/>
      <c r="K62" s="5"/>
      <c r="L62" s="5"/>
      <c r="M62" s="5"/>
      <c r="N62" s="5"/>
      <c r="O62" s="5"/>
      <c r="P62" s="84"/>
      <c r="Q62" s="83"/>
    </row>
    <row r="63" spans="1:17" ht="12.75" customHeight="1">
      <c r="A63" s="29"/>
      <c r="B63" s="65" t="s">
        <v>90</v>
      </c>
      <c r="C63" s="343"/>
      <c r="D63" s="344"/>
      <c r="E63" s="344"/>
      <c r="F63" s="344"/>
      <c r="G63" s="344"/>
      <c r="H63" s="38"/>
      <c r="I63" s="63">
        <v>0</v>
      </c>
      <c r="J63" s="5"/>
      <c r="K63" s="5"/>
      <c r="L63" s="5"/>
      <c r="M63" s="5"/>
      <c r="N63" s="5"/>
      <c r="O63" s="5"/>
      <c r="P63" s="84"/>
      <c r="Q63" s="83"/>
    </row>
    <row r="64" spans="1:17" s="24" customFormat="1" ht="22.5" customHeight="1">
      <c r="A64" s="22"/>
      <c r="B64" s="26"/>
      <c r="C64" s="26"/>
      <c r="D64" s="26"/>
      <c r="E64" s="30"/>
      <c r="F64" s="14"/>
      <c r="G64" s="345" t="s">
        <v>27</v>
      </c>
      <c r="H64" s="345"/>
      <c r="I64" s="64">
        <f>SUM(I47:I63)</f>
        <v>700</v>
      </c>
      <c r="J64" s="30"/>
      <c r="K64" s="30"/>
      <c r="L64" s="30"/>
      <c r="M64" s="30"/>
      <c r="N64" s="30"/>
      <c r="O64" s="30"/>
      <c r="P64" s="85"/>
      <c r="Q64" s="86"/>
    </row>
    <row r="65" spans="1:17" s="24" customFormat="1" ht="22.5" customHeight="1" thickBot="1">
      <c r="A65" s="34"/>
      <c r="B65" s="4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87"/>
      <c r="Q65" s="88"/>
    </row>
    <row r="66" spans="1:17" s="24" customFormat="1" ht="22.5" customHeight="1" thickTop="1">
      <c r="A66" s="7"/>
      <c r="B66" s="44"/>
      <c r="C66" s="11"/>
      <c r="D66" s="11"/>
      <c r="E66" s="11"/>
      <c r="F66" s="11"/>
      <c r="G66" s="7"/>
      <c r="H66" s="9"/>
      <c r="I66" s="9"/>
      <c r="J66" s="9"/>
      <c r="K66" s="9"/>
      <c r="L66" s="9"/>
      <c r="M66" s="9"/>
      <c r="N66" s="9"/>
      <c r="O66" s="9"/>
      <c r="P66" s="89" t="s">
        <v>62</v>
      </c>
      <c r="Q66" s="90">
        <f>+Q28</f>
        <v>0</v>
      </c>
    </row>
    <row r="67" spans="1:17" s="24" customFormat="1" ht="22.5" customHeight="1">
      <c r="A67" s="7"/>
      <c r="B67" s="44"/>
      <c r="C67" s="11"/>
      <c r="D67" s="11"/>
      <c r="E67" s="11"/>
      <c r="F67" s="11"/>
      <c r="G67" s="37" t="s">
        <v>136</v>
      </c>
      <c r="H67" s="9"/>
      <c r="I67" s="9"/>
      <c r="J67" s="89" t="s">
        <v>63</v>
      </c>
      <c r="K67" s="89" t="s">
        <v>63</v>
      </c>
      <c r="L67" s="89" t="s">
        <v>63</v>
      </c>
      <c r="M67" s="89" t="s">
        <v>63</v>
      </c>
      <c r="N67" s="89" t="s">
        <v>63</v>
      </c>
      <c r="O67" s="89" t="s">
        <v>63</v>
      </c>
      <c r="P67" s="89"/>
      <c r="Q67" s="91">
        <f>J45</f>
        <v>0</v>
      </c>
    </row>
    <row r="68" spans="1:17" s="24" customFormat="1" ht="22.5" customHeight="1" thickBot="1">
      <c r="A68" s="346">
        <f ca="1">TODAY()</f>
        <v>44825</v>
      </c>
      <c r="B68" s="346"/>
      <c r="C68" s="346"/>
      <c r="D68" s="36"/>
      <c r="E68" s="36"/>
      <c r="F68" s="36"/>
      <c r="G68" s="36"/>
      <c r="H68" s="36"/>
      <c r="I68" s="36"/>
      <c r="J68" s="92" t="s">
        <v>61</v>
      </c>
      <c r="K68" s="92" t="s">
        <v>61</v>
      </c>
      <c r="L68" s="92" t="s">
        <v>61</v>
      </c>
      <c r="M68" s="92" t="s">
        <v>61</v>
      </c>
      <c r="N68" s="92" t="s">
        <v>61</v>
      </c>
      <c r="O68" s="92" t="s">
        <v>61</v>
      </c>
      <c r="P68" s="92"/>
      <c r="Q68" s="93">
        <f>+Q66+Q67</f>
        <v>0</v>
      </c>
    </row>
    <row r="69" spans="1:17" s="24" customFormat="1" ht="8.25" customHeight="1" thickTop="1">
      <c r="A69" s="49"/>
      <c r="B69" s="49"/>
      <c r="C69" s="4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4"/>
      <c r="Q69" s="91"/>
    </row>
    <row r="70" spans="1:17" ht="12.75">
      <c r="A70" s="6"/>
      <c r="B70" s="31" t="s">
        <v>93</v>
      </c>
      <c r="C70" s="17"/>
      <c r="D70" s="18"/>
      <c r="E70" s="5"/>
      <c r="F70" s="31" t="s">
        <v>94</v>
      </c>
      <c r="G70" s="17"/>
      <c r="H70" s="18"/>
      <c r="I70" s="18"/>
      <c r="J70" s="18"/>
      <c r="K70" s="18"/>
      <c r="L70" s="18"/>
      <c r="M70" s="18"/>
      <c r="N70" s="18"/>
      <c r="O70" s="18"/>
      <c r="P70" s="67"/>
      <c r="Q70" s="83"/>
    </row>
    <row r="71" spans="1:17" ht="95.25" customHeight="1">
      <c r="A71" s="6"/>
      <c r="B71" s="347"/>
      <c r="C71" s="348"/>
      <c r="D71" s="348"/>
      <c r="E71" s="59"/>
      <c r="F71" s="347" t="s">
        <v>92</v>
      </c>
      <c r="G71" s="348"/>
      <c r="H71" s="348"/>
      <c r="I71" s="348"/>
      <c r="J71" s="60"/>
      <c r="K71" s="60"/>
      <c r="L71" s="60"/>
      <c r="M71" s="60"/>
      <c r="N71" s="60"/>
      <c r="O71" s="60"/>
      <c r="P71" s="95"/>
      <c r="Q71" s="83"/>
    </row>
    <row r="72" spans="1:17" ht="19.5" customHeight="1">
      <c r="A72" s="6"/>
      <c r="B72" s="4"/>
      <c r="C72" s="40" t="s">
        <v>31</v>
      </c>
      <c r="D72" s="102">
        <v>0</v>
      </c>
      <c r="E72" s="5"/>
      <c r="F72" s="5"/>
      <c r="G72" s="5"/>
      <c r="H72" s="40" t="s">
        <v>32</v>
      </c>
      <c r="I72" s="102">
        <v>650</v>
      </c>
      <c r="J72" s="53"/>
      <c r="K72" s="53"/>
      <c r="L72" s="53"/>
      <c r="M72" s="53"/>
      <c r="N72" s="53"/>
      <c r="O72" s="53"/>
      <c r="P72" s="96"/>
      <c r="Q72" s="83"/>
    </row>
    <row r="73" spans="1:16" ht="9.75" customHeight="1">
      <c r="A73" s="1"/>
      <c r="B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20.25" customHeight="1">
      <c r="A74" s="1"/>
      <c r="B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20.25" customHeight="1">
      <c r="A75" s="1"/>
      <c r="B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20.25" customHeight="1">
      <c r="A76" s="1"/>
      <c r="B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ht="11.25">
      <c r="Q77" s="52"/>
    </row>
  </sheetData>
  <sheetProtection formatCells="0" formatColumns="0" formatRows="0" insertColumns="0" insertRows="0"/>
  <mergeCells count="61">
    <mergeCell ref="B17:C17"/>
    <mergeCell ref="B16:C16"/>
    <mergeCell ref="B25:C25"/>
    <mergeCell ref="B24:C24"/>
    <mergeCell ref="A1:F1"/>
    <mergeCell ref="P1:Q1"/>
    <mergeCell ref="E3:J3"/>
    <mergeCell ref="E4:J4"/>
    <mergeCell ref="A7:D7"/>
    <mergeCell ref="K8:K9"/>
    <mergeCell ref="L8:L9"/>
    <mergeCell ref="P8:P9"/>
    <mergeCell ref="Q8:Q9"/>
    <mergeCell ref="B11:C11"/>
    <mergeCell ref="B14:C14"/>
    <mergeCell ref="B15:C15"/>
    <mergeCell ref="B18:C18"/>
    <mergeCell ref="B20:C20"/>
    <mergeCell ref="B22:C22"/>
    <mergeCell ref="B12:C12"/>
    <mergeCell ref="B13:C13"/>
    <mergeCell ref="B21:C21"/>
    <mergeCell ref="B19:C19"/>
    <mergeCell ref="B23:C23"/>
    <mergeCell ref="B26:C26"/>
    <mergeCell ref="A27:C27"/>
    <mergeCell ref="A28:C28"/>
    <mergeCell ref="I28:P28"/>
    <mergeCell ref="A30:F30"/>
    <mergeCell ref="P30:Q30"/>
    <mergeCell ref="E31:J31"/>
    <mergeCell ref="E32:J32"/>
    <mergeCell ref="C37:G37"/>
    <mergeCell ref="C38:G38"/>
    <mergeCell ref="C39:G39"/>
    <mergeCell ref="C40:G40"/>
    <mergeCell ref="C41:G41"/>
    <mergeCell ref="C42:G42"/>
    <mergeCell ref="C43:G43"/>
    <mergeCell ref="C44:G44"/>
    <mergeCell ref="C47:G47"/>
    <mergeCell ref="C48:G48"/>
    <mergeCell ref="C49:G49"/>
    <mergeCell ref="C50:G50"/>
    <mergeCell ref="C51:G51"/>
    <mergeCell ref="C52:G52"/>
    <mergeCell ref="C53:G53"/>
    <mergeCell ref="C54:G54"/>
    <mergeCell ref="C55:G55"/>
    <mergeCell ref="C56:G56"/>
    <mergeCell ref="C57:G57"/>
    <mergeCell ref="C58:G58"/>
    <mergeCell ref="C59:G59"/>
    <mergeCell ref="C60:G60"/>
    <mergeCell ref="C61:G61"/>
    <mergeCell ref="C62:G62"/>
    <mergeCell ref="C63:G63"/>
    <mergeCell ref="G64:H64"/>
    <mergeCell ref="A68:C68"/>
    <mergeCell ref="B71:D71"/>
    <mergeCell ref="F71:I71"/>
  </mergeCells>
  <printOptions gridLines="1" horizontalCentered="1"/>
  <pageMargins left="0.25" right="0.25" top="0.5" bottom="0.25" header="0.25" footer="0.45"/>
  <pageSetup cellComments="asDisplayed" horizontalDpi="600" verticalDpi="600" orientation="landscape" scale="79" r:id="rId1"/>
  <headerFooter alignWithMargins="0">
    <oddHeader>&amp;R&amp;"Arial,Bold"EXHIBIT C</oddHeader>
  </headerFooter>
  <rowBreaks count="1" manualBreakCount="1">
    <brk id="29" max="255" man="1"/>
  </rowBreaks>
  <colBreaks count="2" manualBreakCount="2">
    <brk id="17" max="65535" man="1"/>
    <brk id="2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1:Y37"/>
  <sheetViews>
    <sheetView zoomScale="85" zoomScaleNormal="85" zoomScaleSheetLayoutView="85" zoomScalePageLayoutView="0" workbookViewId="0" topLeftCell="A1">
      <selection activeCell="I33" sqref="I33"/>
    </sheetView>
  </sheetViews>
  <sheetFormatPr defaultColWidth="9.140625" defaultRowHeight="12.75"/>
  <cols>
    <col min="1" max="1" width="5.7109375" style="0" customWidth="1"/>
    <col min="2" max="2" width="31.140625" style="0" customWidth="1"/>
    <col min="3" max="3" width="21.28125" style="0" customWidth="1"/>
    <col min="4" max="9" width="9.7109375" style="0" customWidth="1"/>
    <col min="10" max="10" width="9.57421875" style="117" hidden="1" customWidth="1"/>
    <col min="11" max="11" width="13.140625" style="117" hidden="1" customWidth="1"/>
    <col min="12" max="12" width="9.57421875" style="117" hidden="1" customWidth="1"/>
    <col min="13" max="13" width="13.140625" style="117" hidden="1" customWidth="1"/>
    <col min="14" max="14" width="9.57421875" style="117" hidden="1" customWidth="1"/>
    <col min="15" max="15" width="13.140625" style="117" hidden="1" customWidth="1"/>
    <col min="16" max="16" width="9.57421875" style="117" hidden="1" customWidth="1"/>
    <col min="17" max="17" width="13.140625" style="117" hidden="1" customWidth="1"/>
    <col min="18" max="18" width="9.57421875" style="117" hidden="1" customWidth="1"/>
    <col min="19" max="19" width="4.28125" style="117" hidden="1" customWidth="1"/>
    <col min="20" max="20" width="11.00390625" style="0" customWidth="1"/>
    <col min="21" max="21" width="12.421875" style="0" customWidth="1"/>
    <col min="22" max="22" width="8.7109375" style="0" customWidth="1"/>
    <col min="23" max="23" width="10.421875" style="0" bestFit="1" customWidth="1"/>
    <col min="25" max="25" width="7.57421875" style="0" customWidth="1"/>
  </cols>
  <sheetData>
    <row r="1" spans="1:23" ht="18">
      <c r="A1" s="413" t="s">
        <v>106</v>
      </c>
      <c r="B1" s="414"/>
      <c r="C1" s="414"/>
      <c r="D1" s="414"/>
      <c r="E1" s="414"/>
      <c r="F1" s="414"/>
      <c r="G1" s="120"/>
      <c r="H1" s="120"/>
      <c r="I1" s="120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0"/>
      <c r="U1" s="122" t="s">
        <v>99</v>
      </c>
      <c r="V1" s="415"/>
      <c r="W1" s="416"/>
    </row>
    <row r="2" spans="1:25" ht="12.75">
      <c r="A2" s="123"/>
      <c r="B2" s="39"/>
      <c r="C2" s="39"/>
      <c r="D2" s="39"/>
      <c r="E2" s="39"/>
      <c r="F2" s="39"/>
      <c r="G2" s="39"/>
      <c r="H2" s="39"/>
      <c r="I2" s="39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39"/>
      <c r="U2" s="39"/>
      <c r="V2" s="417"/>
      <c r="W2" s="418"/>
      <c r="Y2" s="32"/>
    </row>
    <row r="3" spans="1:23" ht="23.25" customHeight="1">
      <c r="A3" s="125"/>
      <c r="B3" s="126"/>
      <c r="C3" s="126"/>
      <c r="D3" s="401" t="s">
        <v>15</v>
      </c>
      <c r="E3" s="402"/>
      <c r="F3" s="401" t="s">
        <v>13</v>
      </c>
      <c r="G3" s="402"/>
      <c r="H3" s="401" t="s">
        <v>14</v>
      </c>
      <c r="I3" s="402"/>
      <c r="J3" s="396" t="s">
        <v>98</v>
      </c>
      <c r="K3" s="397"/>
      <c r="L3" s="407" t="s">
        <v>98</v>
      </c>
      <c r="M3" s="397"/>
      <c r="N3" s="396" t="s">
        <v>98</v>
      </c>
      <c r="O3" s="397"/>
      <c r="P3" s="407" t="s">
        <v>98</v>
      </c>
      <c r="Q3" s="397"/>
      <c r="R3" s="396" t="s">
        <v>98</v>
      </c>
      <c r="S3" s="397"/>
      <c r="T3" s="392" t="s">
        <v>97</v>
      </c>
      <c r="U3" s="393"/>
      <c r="V3" s="394" t="s">
        <v>17</v>
      </c>
      <c r="W3" s="395"/>
    </row>
    <row r="4" spans="1:23" ht="13.5" thickBot="1">
      <c r="A4" s="123"/>
      <c r="B4" s="39"/>
      <c r="C4" s="39"/>
      <c r="D4" s="201" t="s">
        <v>33</v>
      </c>
      <c r="E4" s="202" t="s">
        <v>10</v>
      </c>
      <c r="F4" s="201" t="s">
        <v>16</v>
      </c>
      <c r="G4" s="202" t="s">
        <v>10</v>
      </c>
      <c r="H4" s="201" t="s">
        <v>16</v>
      </c>
      <c r="I4" s="202" t="s">
        <v>10</v>
      </c>
      <c r="J4" s="203" t="s">
        <v>16</v>
      </c>
      <c r="K4" s="204" t="s">
        <v>10</v>
      </c>
      <c r="L4" s="205" t="s">
        <v>16</v>
      </c>
      <c r="M4" s="204" t="s">
        <v>10</v>
      </c>
      <c r="N4" s="203" t="s">
        <v>16</v>
      </c>
      <c r="O4" s="204" t="s">
        <v>10</v>
      </c>
      <c r="P4" s="205" t="s">
        <v>16</v>
      </c>
      <c r="Q4" s="204" t="s">
        <v>10</v>
      </c>
      <c r="R4" s="205" t="s">
        <v>16</v>
      </c>
      <c r="S4" s="204" t="s">
        <v>10</v>
      </c>
      <c r="T4" s="251" t="s">
        <v>16</v>
      </c>
      <c r="U4" s="206" t="s">
        <v>10</v>
      </c>
      <c r="V4" s="207" t="s">
        <v>18</v>
      </c>
      <c r="W4" s="208" t="s">
        <v>19</v>
      </c>
    </row>
    <row r="5" spans="1:23" ht="12.75">
      <c r="A5" s="313">
        <v>1</v>
      </c>
      <c r="B5" s="434" t="s">
        <v>137</v>
      </c>
      <c r="C5" s="434"/>
      <c r="D5" s="209"/>
      <c r="E5" s="261"/>
      <c r="F5" s="209"/>
      <c r="G5" s="261"/>
      <c r="H5" s="210"/>
      <c r="I5" s="265"/>
      <c r="J5" s="211"/>
      <c r="K5" s="212"/>
      <c r="L5" s="211"/>
      <c r="M5" s="212"/>
      <c r="N5" s="211"/>
      <c r="O5" s="212"/>
      <c r="P5" s="211"/>
      <c r="Q5" s="212"/>
      <c r="R5" s="211"/>
      <c r="S5" s="212"/>
      <c r="T5" s="252"/>
      <c r="U5" s="253"/>
      <c r="V5" s="268"/>
      <c r="W5" s="269"/>
    </row>
    <row r="6" spans="1:23" s="15" customFormat="1" ht="12.75">
      <c r="A6" s="311">
        <v>1.1</v>
      </c>
      <c r="B6" s="431" t="s">
        <v>138</v>
      </c>
      <c r="C6" s="433"/>
      <c r="D6" s="294">
        <f>'A. Prime '!P12</f>
        <v>0</v>
      </c>
      <c r="E6" s="244">
        <f>'A. Prime '!Q12</f>
        <v>0</v>
      </c>
      <c r="F6" s="294">
        <f>'B. Sub 1'!P12</f>
        <v>0</v>
      </c>
      <c r="G6" s="244">
        <f>'B. Sub 1'!Q12</f>
        <v>0</v>
      </c>
      <c r="H6" s="210">
        <f>'C. Sub 2'!P12</f>
        <v>0</v>
      </c>
      <c r="I6" s="265">
        <f>'C. Sub 2'!Q12</f>
        <v>0</v>
      </c>
      <c r="J6" s="211"/>
      <c r="K6" s="212"/>
      <c r="L6" s="211"/>
      <c r="M6" s="212"/>
      <c r="N6" s="211"/>
      <c r="O6" s="212"/>
      <c r="P6" s="211"/>
      <c r="Q6" s="212"/>
      <c r="R6" s="211"/>
      <c r="S6" s="212"/>
      <c r="T6" s="252">
        <v>0</v>
      </c>
      <c r="U6" s="253">
        <v>0</v>
      </c>
      <c r="V6" s="342">
        <f>D6+F6+H6+T6</f>
        <v>0</v>
      </c>
      <c r="W6" s="269">
        <f>E6+G6+I6+U6</f>
        <v>0</v>
      </c>
    </row>
    <row r="7" spans="1:23" s="15" customFormat="1" ht="12.75">
      <c r="A7" s="311">
        <v>1.2</v>
      </c>
      <c r="B7" s="431" t="s">
        <v>139</v>
      </c>
      <c r="C7" s="433"/>
      <c r="D7" s="290">
        <f>'A. Prime '!P13</f>
        <v>0</v>
      </c>
      <c r="E7" s="291">
        <f>'A. Prime '!Q13</f>
        <v>0</v>
      </c>
      <c r="F7" s="290">
        <f>'B. Sub 1'!P13</f>
        <v>0</v>
      </c>
      <c r="G7" s="291">
        <f>'B. Sub 1'!Q13</f>
        <v>0</v>
      </c>
      <c r="H7" s="216">
        <f>'C. Sub 2'!P13</f>
        <v>0</v>
      </c>
      <c r="I7" s="266">
        <f>'C. Sub 2'!Q13</f>
        <v>0</v>
      </c>
      <c r="J7" s="292"/>
      <c r="K7" s="293"/>
      <c r="L7" s="292"/>
      <c r="M7" s="293"/>
      <c r="N7" s="292"/>
      <c r="O7" s="293"/>
      <c r="P7" s="292"/>
      <c r="Q7" s="293"/>
      <c r="R7" s="292"/>
      <c r="S7" s="293"/>
      <c r="T7" s="254">
        <v>0</v>
      </c>
      <c r="U7" s="255">
        <v>0</v>
      </c>
      <c r="V7" s="272">
        <f>D7+F7+H7+T7</f>
        <v>0</v>
      </c>
      <c r="W7" s="273">
        <f>E7+G7+I7+U7</f>
        <v>0</v>
      </c>
    </row>
    <row r="8" spans="1:23" ht="13.5" thickBot="1">
      <c r="A8" s="282"/>
      <c r="B8" s="403" t="s">
        <v>69</v>
      </c>
      <c r="C8" s="403"/>
      <c r="D8" s="192">
        <f>SUM(D6:D7)</f>
        <v>0</v>
      </c>
      <c r="E8" s="263">
        <f>SUM(E6:E7)</f>
        <v>0</v>
      </c>
      <c r="F8" s="192">
        <f>SUM(F6:F7)</f>
        <v>0</v>
      </c>
      <c r="G8" s="263">
        <f>SUM(G6:G7)</f>
        <v>0</v>
      </c>
      <c r="H8" s="192">
        <f>SUM(H6:H7)</f>
        <v>0</v>
      </c>
      <c r="I8" s="263">
        <f>SUM(I6:I7)</f>
        <v>0</v>
      </c>
      <c r="J8" s="193"/>
      <c r="K8" s="194"/>
      <c r="L8" s="193"/>
      <c r="M8" s="194"/>
      <c r="N8" s="193"/>
      <c r="O8" s="194"/>
      <c r="P8" s="193"/>
      <c r="Q8" s="194"/>
      <c r="R8" s="193"/>
      <c r="S8" s="194"/>
      <c r="T8" s="256">
        <f>SUM(T6:T7)</f>
        <v>0</v>
      </c>
      <c r="U8" s="257">
        <f>SUM(U6:U7)</f>
        <v>0</v>
      </c>
      <c r="V8" s="270">
        <f>SUM(V6:V7)</f>
        <v>0</v>
      </c>
      <c r="W8" s="271">
        <f>SUM(W6:W7)</f>
        <v>0</v>
      </c>
    </row>
    <row r="9" spans="1:23" ht="12.75">
      <c r="A9" s="313">
        <v>2</v>
      </c>
      <c r="B9" s="434" t="s">
        <v>140</v>
      </c>
      <c r="C9" s="434"/>
      <c r="D9" s="213"/>
      <c r="E9" s="262"/>
      <c r="F9" s="213"/>
      <c r="G9" s="262"/>
      <c r="H9" s="216"/>
      <c r="I9" s="266"/>
      <c r="J9" s="214"/>
      <c r="K9" s="215"/>
      <c r="L9" s="214"/>
      <c r="M9" s="215"/>
      <c r="N9" s="214"/>
      <c r="O9" s="215"/>
      <c r="P9" s="214"/>
      <c r="Q9" s="215"/>
      <c r="R9" s="214"/>
      <c r="S9" s="215"/>
      <c r="T9" s="254"/>
      <c r="U9" s="255"/>
      <c r="V9" s="272"/>
      <c r="W9" s="273"/>
    </row>
    <row r="10" spans="1:23" ht="12.75">
      <c r="A10" s="314">
        <v>2.1</v>
      </c>
      <c r="B10" s="362" t="s">
        <v>141</v>
      </c>
      <c r="C10" s="391"/>
      <c r="D10" s="294">
        <f>'A. Prime '!P16</f>
        <v>0</v>
      </c>
      <c r="E10" s="244">
        <f>'A. Prime '!Q16</f>
        <v>0</v>
      </c>
      <c r="F10" s="294">
        <f>'B. Sub 1'!P16</f>
        <v>0</v>
      </c>
      <c r="G10" s="244">
        <f>'B. Sub 1'!Q16</f>
        <v>0</v>
      </c>
      <c r="H10" s="210">
        <f>'C. Sub 2'!P16</f>
        <v>0</v>
      </c>
      <c r="I10" s="265">
        <f>'C. Sub 2'!Q16</f>
        <v>0</v>
      </c>
      <c r="J10" s="211"/>
      <c r="K10" s="212"/>
      <c r="L10" s="211"/>
      <c r="M10" s="212"/>
      <c r="N10" s="211"/>
      <c r="O10" s="212"/>
      <c r="P10" s="211"/>
      <c r="Q10" s="212"/>
      <c r="R10" s="211"/>
      <c r="S10" s="212"/>
      <c r="T10" s="252">
        <v>0</v>
      </c>
      <c r="U10" s="253">
        <v>0</v>
      </c>
      <c r="V10" s="342">
        <f aca="true" t="shared" si="0" ref="V10:W15">D10+F10+H10+T10</f>
        <v>0</v>
      </c>
      <c r="W10" s="269">
        <f t="shared" si="0"/>
        <v>0</v>
      </c>
    </row>
    <row r="11" spans="1:23" ht="12.75">
      <c r="A11" s="314">
        <v>2.2</v>
      </c>
      <c r="B11" s="362" t="s">
        <v>142</v>
      </c>
      <c r="C11" s="391"/>
      <c r="D11" s="294">
        <f>'A. Prime '!P17</f>
        <v>0</v>
      </c>
      <c r="E11" s="244">
        <f>'A. Prime '!Q17</f>
        <v>0</v>
      </c>
      <c r="F11" s="294">
        <f>'B. Sub 1'!P17</f>
        <v>0</v>
      </c>
      <c r="G11" s="244">
        <f>'B. Sub 1'!Q17</f>
        <v>0</v>
      </c>
      <c r="H11" s="210">
        <f>'C. Sub 2'!P17</f>
        <v>0</v>
      </c>
      <c r="I11" s="265">
        <f>'C. Sub 2'!Q17</f>
        <v>0</v>
      </c>
      <c r="J11" s="211"/>
      <c r="K11" s="212"/>
      <c r="L11" s="211"/>
      <c r="M11" s="212"/>
      <c r="N11" s="211"/>
      <c r="O11" s="212"/>
      <c r="P11" s="211"/>
      <c r="Q11" s="212"/>
      <c r="R11" s="211"/>
      <c r="S11" s="212"/>
      <c r="T11" s="252">
        <v>0</v>
      </c>
      <c r="U11" s="253">
        <v>0</v>
      </c>
      <c r="V11" s="342">
        <f t="shared" si="0"/>
        <v>0</v>
      </c>
      <c r="W11" s="269">
        <f t="shared" si="0"/>
        <v>0</v>
      </c>
    </row>
    <row r="12" spans="1:23" ht="12.75" customHeight="1">
      <c r="A12" s="314">
        <v>2.3</v>
      </c>
      <c r="B12" s="362" t="s">
        <v>143</v>
      </c>
      <c r="C12" s="391"/>
      <c r="D12" s="294">
        <f>'A. Prime '!P18</f>
        <v>0</v>
      </c>
      <c r="E12" s="244">
        <f>'A. Prime '!Q18</f>
        <v>0</v>
      </c>
      <c r="F12" s="294">
        <f>'B. Sub 1'!P18</f>
        <v>0</v>
      </c>
      <c r="G12" s="244">
        <f>'B. Sub 1'!Q18</f>
        <v>0</v>
      </c>
      <c r="H12" s="210">
        <f>'C. Sub 2'!P18</f>
        <v>0</v>
      </c>
      <c r="I12" s="265">
        <f>'C. Sub 2'!Q18</f>
        <v>0</v>
      </c>
      <c r="J12" s="211"/>
      <c r="K12" s="212"/>
      <c r="L12" s="211"/>
      <c r="M12" s="212"/>
      <c r="N12" s="211"/>
      <c r="O12" s="212"/>
      <c r="P12" s="211"/>
      <c r="Q12" s="212"/>
      <c r="R12" s="211"/>
      <c r="S12" s="212"/>
      <c r="T12" s="252">
        <v>0</v>
      </c>
      <c r="U12" s="253">
        <v>0</v>
      </c>
      <c r="V12" s="342">
        <f t="shared" si="0"/>
        <v>0</v>
      </c>
      <c r="W12" s="269">
        <f t="shared" si="0"/>
        <v>0</v>
      </c>
    </row>
    <row r="13" spans="1:23" ht="12.75" customHeight="1">
      <c r="A13" s="314">
        <v>2.4</v>
      </c>
      <c r="B13" s="362" t="s">
        <v>144</v>
      </c>
      <c r="C13" s="391"/>
      <c r="D13" s="294">
        <f>'A. Prime '!P19</f>
        <v>0</v>
      </c>
      <c r="E13" s="244">
        <f>'A. Prime '!Q19</f>
        <v>0</v>
      </c>
      <c r="F13" s="294">
        <f>'B. Sub 1'!P19</f>
        <v>0</v>
      </c>
      <c r="G13" s="244">
        <f>'B. Sub 1'!Q19</f>
        <v>0</v>
      </c>
      <c r="H13" s="210">
        <f>'C. Sub 2'!P19</f>
        <v>0</v>
      </c>
      <c r="I13" s="265">
        <f>'C. Sub 2'!Q19</f>
        <v>0</v>
      </c>
      <c r="J13" s="211"/>
      <c r="K13" s="212"/>
      <c r="L13" s="211"/>
      <c r="M13" s="212"/>
      <c r="N13" s="211"/>
      <c r="O13" s="212"/>
      <c r="P13" s="211"/>
      <c r="Q13" s="212"/>
      <c r="R13" s="211"/>
      <c r="S13" s="212"/>
      <c r="T13" s="252">
        <v>0</v>
      </c>
      <c r="U13" s="253">
        <v>0</v>
      </c>
      <c r="V13" s="342">
        <f t="shared" si="0"/>
        <v>0</v>
      </c>
      <c r="W13" s="269">
        <f t="shared" si="0"/>
        <v>0</v>
      </c>
    </row>
    <row r="14" spans="1:23" ht="12.75">
      <c r="A14" s="314">
        <v>2.5</v>
      </c>
      <c r="B14" s="362" t="s">
        <v>145</v>
      </c>
      <c r="C14" s="391"/>
      <c r="D14" s="294">
        <f>'A. Prime '!P20</f>
        <v>0</v>
      </c>
      <c r="E14" s="244">
        <f>'A. Prime '!Q20</f>
        <v>0</v>
      </c>
      <c r="F14" s="294">
        <f>'B. Sub 1'!P20</f>
        <v>0</v>
      </c>
      <c r="G14" s="244">
        <f>'B. Sub 1'!Q20</f>
        <v>0</v>
      </c>
      <c r="H14" s="210">
        <f>'C. Sub 2'!P20</f>
        <v>0</v>
      </c>
      <c r="I14" s="265">
        <f>'C. Sub 2'!Q20</f>
        <v>0</v>
      </c>
      <c r="J14" s="211"/>
      <c r="K14" s="212"/>
      <c r="L14" s="211"/>
      <c r="M14" s="212"/>
      <c r="N14" s="211"/>
      <c r="O14" s="212"/>
      <c r="P14" s="211"/>
      <c r="Q14" s="212"/>
      <c r="R14" s="211"/>
      <c r="S14" s="212"/>
      <c r="T14" s="252">
        <v>0</v>
      </c>
      <c r="U14" s="253">
        <v>0</v>
      </c>
      <c r="V14" s="342">
        <f t="shared" si="0"/>
        <v>0</v>
      </c>
      <c r="W14" s="269">
        <f t="shared" si="0"/>
        <v>0</v>
      </c>
    </row>
    <row r="15" spans="1:23" ht="12.75">
      <c r="A15" s="314">
        <v>2.6</v>
      </c>
      <c r="B15" s="362" t="s">
        <v>146</v>
      </c>
      <c r="C15" s="391"/>
      <c r="D15" s="290">
        <f>'A. Prime '!P21</f>
        <v>0</v>
      </c>
      <c r="E15" s="291">
        <f>'A. Prime '!Q21</f>
        <v>0</v>
      </c>
      <c r="F15" s="290">
        <f>'B. Sub 1'!P21</f>
        <v>0</v>
      </c>
      <c r="G15" s="291">
        <f>'B. Sub 1'!Q21</f>
        <v>0</v>
      </c>
      <c r="H15" s="216">
        <f>'C. Sub 2'!P21</f>
        <v>0</v>
      </c>
      <c r="I15" s="266">
        <f>'C. Sub 2'!Q21</f>
        <v>0</v>
      </c>
      <c r="J15" s="292"/>
      <c r="K15" s="293"/>
      <c r="L15" s="292"/>
      <c r="M15" s="293"/>
      <c r="N15" s="292"/>
      <c r="O15" s="293"/>
      <c r="P15" s="292"/>
      <c r="Q15" s="293"/>
      <c r="R15" s="292"/>
      <c r="S15" s="293"/>
      <c r="T15" s="254">
        <v>0</v>
      </c>
      <c r="U15" s="255">
        <v>0</v>
      </c>
      <c r="V15" s="272">
        <f t="shared" si="0"/>
        <v>0</v>
      </c>
      <c r="W15" s="273">
        <f t="shared" si="0"/>
        <v>0</v>
      </c>
    </row>
    <row r="16" spans="1:23" s="15" customFormat="1" ht="17.25" customHeight="1" thickBot="1">
      <c r="A16" s="283"/>
      <c r="B16" s="403" t="s">
        <v>70</v>
      </c>
      <c r="C16" s="403"/>
      <c r="D16" s="192">
        <f>SUM(D10:D15)</f>
        <v>0</v>
      </c>
      <c r="E16" s="263">
        <f>SUM(E10:E15)</f>
        <v>0</v>
      </c>
      <c r="F16" s="192">
        <f>SUM(F10:F15)</f>
        <v>0</v>
      </c>
      <c r="G16" s="263">
        <f>SUM(G10:G15)</f>
        <v>0</v>
      </c>
      <c r="H16" s="192">
        <f>SUM(H10:H15)</f>
        <v>0</v>
      </c>
      <c r="I16" s="263">
        <f>SUM(I10:I15)</f>
        <v>0</v>
      </c>
      <c r="J16" s="193"/>
      <c r="K16" s="194"/>
      <c r="L16" s="193"/>
      <c r="M16" s="194"/>
      <c r="N16" s="193"/>
      <c r="O16" s="194"/>
      <c r="P16" s="193"/>
      <c r="Q16" s="194"/>
      <c r="R16" s="193"/>
      <c r="S16" s="194"/>
      <c r="T16" s="256">
        <f>SUM(T10:T15)</f>
        <v>0</v>
      </c>
      <c r="U16" s="257">
        <f>SUM(U10:U15)</f>
        <v>0</v>
      </c>
      <c r="V16" s="274">
        <f>SUM(V10:V15)</f>
        <v>0</v>
      </c>
      <c r="W16" s="271">
        <f>SUM(W10:W15)</f>
        <v>0</v>
      </c>
    </row>
    <row r="17" spans="1:23" ht="12.75" customHeight="1">
      <c r="A17" s="315">
        <v>3</v>
      </c>
      <c r="B17" s="373" t="s">
        <v>147</v>
      </c>
      <c r="C17" s="373"/>
      <c r="D17" s="217"/>
      <c r="E17" s="264"/>
      <c r="F17" s="217"/>
      <c r="G17" s="264"/>
      <c r="H17" s="218"/>
      <c r="I17" s="267"/>
      <c r="J17" s="219"/>
      <c r="K17" s="220"/>
      <c r="L17" s="219"/>
      <c r="M17" s="220"/>
      <c r="N17" s="219"/>
      <c r="O17" s="220"/>
      <c r="P17" s="219"/>
      <c r="Q17" s="220"/>
      <c r="R17" s="219"/>
      <c r="S17" s="220"/>
      <c r="T17" s="258"/>
      <c r="U17" s="259"/>
      <c r="V17" s="275"/>
      <c r="W17" s="276"/>
    </row>
    <row r="18" spans="1:23" ht="12.75">
      <c r="A18" s="314">
        <v>3.1</v>
      </c>
      <c r="B18" s="362" t="s">
        <v>148</v>
      </c>
      <c r="C18" s="391"/>
      <c r="D18" s="294">
        <f>'A. Prime '!P24</f>
        <v>0</v>
      </c>
      <c r="E18" s="244">
        <f>'A. Prime '!Q24</f>
        <v>0</v>
      </c>
      <c r="F18" s="294">
        <f>'B. Sub 1'!P24</f>
        <v>0</v>
      </c>
      <c r="G18" s="244">
        <f>'B. Sub 1'!Q24</f>
        <v>0</v>
      </c>
      <c r="H18" s="210">
        <f>'C. Sub 2'!P24</f>
        <v>0</v>
      </c>
      <c r="I18" s="265">
        <f>'C. Sub 2'!Q24</f>
        <v>0</v>
      </c>
      <c r="J18" s="211"/>
      <c r="K18" s="212"/>
      <c r="L18" s="211"/>
      <c r="M18" s="212"/>
      <c r="N18" s="211"/>
      <c r="O18" s="212"/>
      <c r="P18" s="211"/>
      <c r="Q18" s="212"/>
      <c r="R18" s="211"/>
      <c r="S18" s="212"/>
      <c r="T18" s="252">
        <v>0</v>
      </c>
      <c r="U18" s="253">
        <v>0</v>
      </c>
      <c r="V18" s="342">
        <f>D18+F18+H18+T18</f>
        <v>0</v>
      </c>
      <c r="W18" s="269">
        <f>E18+G18+I18+U18</f>
        <v>0</v>
      </c>
    </row>
    <row r="19" spans="1:23" ht="12.75">
      <c r="A19" s="314">
        <v>3.2</v>
      </c>
      <c r="B19" s="362" t="s">
        <v>149</v>
      </c>
      <c r="C19" s="391"/>
      <c r="D19" s="294">
        <f>'A. Prime '!P25</f>
        <v>0</v>
      </c>
      <c r="E19" s="244">
        <f>'A. Prime '!Q25</f>
        <v>0</v>
      </c>
      <c r="F19" s="294">
        <f>'B. Sub 1'!P25</f>
        <v>0</v>
      </c>
      <c r="G19" s="244">
        <f>'B. Sub 1'!Q25</f>
        <v>0</v>
      </c>
      <c r="H19" s="210">
        <f>'C. Sub 2'!P25</f>
        <v>0</v>
      </c>
      <c r="I19" s="265">
        <f>'C. Sub 2'!Q25</f>
        <v>0</v>
      </c>
      <c r="J19" s="211"/>
      <c r="K19" s="212"/>
      <c r="L19" s="211"/>
      <c r="M19" s="212"/>
      <c r="N19" s="211"/>
      <c r="O19" s="212"/>
      <c r="P19" s="211"/>
      <c r="Q19" s="212"/>
      <c r="R19" s="211"/>
      <c r="S19" s="212"/>
      <c r="T19" s="252">
        <v>0</v>
      </c>
      <c r="U19" s="253">
        <v>0</v>
      </c>
      <c r="V19" s="342">
        <f>D19+F19+H19+T19</f>
        <v>0</v>
      </c>
      <c r="W19" s="269">
        <f>E19+G19+I19+U19</f>
        <v>0</v>
      </c>
    </row>
    <row r="20" spans="1:23" s="15" customFormat="1" ht="17.25" customHeight="1" thickBot="1">
      <c r="A20" s="283"/>
      <c r="B20" s="403" t="s">
        <v>71</v>
      </c>
      <c r="C20" s="403"/>
      <c r="D20" s="192">
        <f>SUM(D18:D19)</f>
        <v>0</v>
      </c>
      <c r="E20" s="263">
        <f>SUM(E18:E19)</f>
        <v>0</v>
      </c>
      <c r="F20" s="192">
        <f>SUM(F18:F19)</f>
        <v>0</v>
      </c>
      <c r="G20" s="263">
        <f>SUM(G18:G19)</f>
        <v>0</v>
      </c>
      <c r="H20" s="192">
        <f>SUM(H18:H19)</f>
        <v>0</v>
      </c>
      <c r="I20" s="263">
        <f>SUM(I18:I19)</f>
        <v>0</v>
      </c>
      <c r="J20" s="193"/>
      <c r="K20" s="194"/>
      <c r="L20" s="193"/>
      <c r="M20" s="194"/>
      <c r="N20" s="193"/>
      <c r="O20" s="194"/>
      <c r="P20" s="193"/>
      <c r="Q20" s="194"/>
      <c r="R20" s="193"/>
      <c r="S20" s="194"/>
      <c r="T20" s="256">
        <f>SUM(T18:T19)</f>
        <v>0</v>
      </c>
      <c r="U20" s="257">
        <f>SUM(U18:U19)</f>
        <v>0</v>
      </c>
      <c r="V20" s="274">
        <f>SUM(V18:V19)</f>
        <v>0</v>
      </c>
      <c r="W20" s="271">
        <f>SUM(W18:W19)</f>
        <v>0</v>
      </c>
    </row>
    <row r="21" spans="1:23" ht="14.25" thickBot="1" thickTop="1">
      <c r="A21" s="404"/>
      <c r="B21" s="405"/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6"/>
    </row>
    <row r="22" spans="1:23" s="15" customFormat="1" ht="14.25" thickBot="1" thickTop="1">
      <c r="A22" s="408" t="s">
        <v>129</v>
      </c>
      <c r="B22" s="403"/>
      <c r="C22" s="409"/>
      <c r="D22" s="192">
        <f>D8+D16+D20</f>
        <v>0</v>
      </c>
      <c r="E22" s="263">
        <f>E8+E16+E20</f>
        <v>0</v>
      </c>
      <c r="F22" s="192">
        <f>F8+F16+F20</f>
        <v>0</v>
      </c>
      <c r="G22" s="263">
        <f>G8+G16+G20</f>
        <v>0</v>
      </c>
      <c r="H22" s="192">
        <f>H8+H16+H20</f>
        <v>0</v>
      </c>
      <c r="I22" s="263">
        <f>I8+I16+I20</f>
        <v>0</v>
      </c>
      <c r="J22" s="193"/>
      <c r="K22" s="194"/>
      <c r="L22" s="193"/>
      <c r="M22" s="194"/>
      <c r="N22" s="193"/>
      <c r="O22" s="194"/>
      <c r="P22" s="193"/>
      <c r="Q22" s="194"/>
      <c r="R22" s="193"/>
      <c r="S22" s="194"/>
      <c r="T22" s="281">
        <f>T8+T16+T20</f>
        <v>0</v>
      </c>
      <c r="U22" s="260">
        <f>U8+U16+U20</f>
        <v>0</v>
      </c>
      <c r="V22" s="192">
        <f>V8+V16+V20</f>
        <v>0</v>
      </c>
      <c r="W22" s="263">
        <f>W8+W16+W20</f>
        <v>0</v>
      </c>
    </row>
    <row r="23" spans="1:23" ht="12.75" customHeight="1" thickBot="1">
      <c r="A23" s="410" t="s">
        <v>130</v>
      </c>
      <c r="B23" s="411"/>
      <c r="C23" s="412"/>
      <c r="D23" s="295"/>
      <c r="E23" s="296">
        <f>'A. Prime '!Q67</f>
        <v>0</v>
      </c>
      <c r="F23" s="295"/>
      <c r="G23" s="296">
        <f>'A. Prime '!S67</f>
        <v>0</v>
      </c>
      <c r="H23" s="297"/>
      <c r="I23" s="298">
        <f>'A. Prime '!U67</f>
        <v>0</v>
      </c>
      <c r="J23" s="299"/>
      <c r="K23" s="300"/>
      <c r="L23" s="299"/>
      <c r="M23" s="300"/>
      <c r="N23" s="299"/>
      <c r="O23" s="300"/>
      <c r="P23" s="299"/>
      <c r="Q23" s="300"/>
      <c r="R23" s="299"/>
      <c r="S23" s="300"/>
      <c r="T23" s="301"/>
      <c r="U23" s="302">
        <f>'A. Prime '!AG67</f>
        <v>0</v>
      </c>
      <c r="V23" s="303"/>
      <c r="W23" s="304">
        <f>'A. Prime '!AI67</f>
        <v>0</v>
      </c>
    </row>
    <row r="24" spans="1:23" ht="20.25" customHeight="1" thickBot="1">
      <c r="A24" s="398" t="s">
        <v>128</v>
      </c>
      <c r="B24" s="399"/>
      <c r="C24" s="400"/>
      <c r="D24" s="305"/>
      <c r="E24" s="263">
        <f>E22+E23</f>
        <v>0</v>
      </c>
      <c r="F24" s="281"/>
      <c r="G24" s="263">
        <f>G22+G23</f>
        <v>0</v>
      </c>
      <c r="H24" s="281"/>
      <c r="I24" s="263">
        <f>I22+I23</f>
        <v>0</v>
      </c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1"/>
      <c r="U24" s="263">
        <f>U22+U23</f>
        <v>0</v>
      </c>
      <c r="V24" s="281"/>
      <c r="W24" s="284">
        <f>W22+W23</f>
        <v>0</v>
      </c>
    </row>
    <row r="25" spans="10:19" s="15" customFormat="1" ht="17.25" customHeight="1">
      <c r="J25" s="116"/>
      <c r="K25" s="116"/>
      <c r="L25" s="116"/>
      <c r="M25" s="116"/>
      <c r="N25" s="116"/>
      <c r="O25" s="116"/>
      <c r="P25" s="116"/>
      <c r="Q25" s="116"/>
      <c r="R25" s="116"/>
      <c r="S25" s="116"/>
    </row>
    <row r="31" ht="12.75" customHeight="1"/>
    <row r="32" spans="10:19" s="15" customFormat="1" ht="17.25" customHeight="1">
      <c r="J32" s="116"/>
      <c r="K32" s="116"/>
      <c r="L32" s="116"/>
      <c r="M32" s="116"/>
      <c r="N32" s="116"/>
      <c r="O32" s="116"/>
      <c r="P32" s="116"/>
      <c r="Q32" s="116"/>
      <c r="R32" s="116"/>
      <c r="S32" s="116"/>
    </row>
    <row r="33" ht="42" customHeight="1"/>
    <row r="34" ht="26.25" customHeight="1"/>
    <row r="35" ht="24.75" customHeight="1"/>
    <row r="36" ht="25.5" customHeight="1"/>
    <row r="37" spans="2:3" ht="12.75">
      <c r="B37" s="344"/>
      <c r="C37" s="344"/>
    </row>
  </sheetData>
  <sheetProtection formatCells="0" formatColumns="0" formatRows="0" insertColumns="0" insertRows="0"/>
  <mergeCells count="34">
    <mergeCell ref="B18:C18"/>
    <mergeCell ref="B19:C19"/>
    <mergeCell ref="A1:F1"/>
    <mergeCell ref="V1:W1"/>
    <mergeCell ref="V2:W2"/>
    <mergeCell ref="H3:I3"/>
    <mergeCell ref="J3:K3"/>
    <mergeCell ref="B16:C16"/>
    <mergeCell ref="B6:C6"/>
    <mergeCell ref="B7:C7"/>
    <mergeCell ref="B11:C11"/>
    <mergeCell ref="L3:M3"/>
    <mergeCell ref="B20:C20"/>
    <mergeCell ref="B8:C8"/>
    <mergeCell ref="A22:C22"/>
    <mergeCell ref="A23:C23"/>
    <mergeCell ref="B10:C10"/>
    <mergeCell ref="B14:C14"/>
    <mergeCell ref="B15:C15"/>
    <mergeCell ref="V3:W3"/>
    <mergeCell ref="N3:O3"/>
    <mergeCell ref="B17:C17"/>
    <mergeCell ref="B5:C5"/>
    <mergeCell ref="A24:C24"/>
    <mergeCell ref="D3:E3"/>
    <mergeCell ref="F3:G3"/>
    <mergeCell ref="B9:C9"/>
    <mergeCell ref="B12:C12"/>
    <mergeCell ref="B13:C13"/>
    <mergeCell ref="B37:C37"/>
    <mergeCell ref="T3:U3"/>
    <mergeCell ref="A21:W21"/>
    <mergeCell ref="P3:Q3"/>
    <mergeCell ref="R3:S3"/>
  </mergeCells>
  <printOptions horizontalCentered="1"/>
  <pageMargins left="0.25" right="0.25" top="1" bottom="0.25" header="0.25" footer="0"/>
  <pageSetup horizontalDpi="600" verticalDpi="600" orientation="landscape" scale="85" r:id="rId3"/>
  <headerFooter alignWithMargins="0">
    <oddHeader>&amp;R&amp;"Arial,Bold"EXHIBIT C</oddHeader>
  </headerFooter>
  <ignoredErrors>
    <ignoredError sqref="T8:U9 T20:U20 T16:U16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0">
      <selection activeCell="K40" sqref="K40"/>
    </sheetView>
  </sheetViews>
  <sheetFormatPr defaultColWidth="9.140625" defaultRowHeight="12.75"/>
  <cols>
    <col min="1" max="1" width="18.28125" style="0" customWidth="1"/>
    <col min="2" max="2" width="10.421875" style="0" customWidth="1"/>
    <col min="3" max="3" width="24.57421875" style="0" customWidth="1"/>
    <col min="4" max="4" width="12.7109375" style="0" customWidth="1"/>
    <col min="5" max="5" width="11.57421875" style="0" customWidth="1"/>
    <col min="6" max="6" width="14.28125" style="0" customWidth="1"/>
    <col min="7" max="8" width="15.421875" style="0" customWidth="1"/>
    <col min="10" max="10" width="8.57421875" style="0" customWidth="1"/>
  </cols>
  <sheetData>
    <row r="1" spans="1:8" ht="18">
      <c r="A1" s="419" t="s">
        <v>126</v>
      </c>
      <c r="B1" s="420"/>
      <c r="C1" s="420"/>
      <c r="D1" s="420"/>
      <c r="E1" s="420"/>
      <c r="F1" s="420"/>
      <c r="G1" s="128" t="s">
        <v>114</v>
      </c>
      <c r="H1" s="127"/>
    </row>
    <row r="2" spans="1:8" ht="13.5" thickBot="1">
      <c r="A2" s="278"/>
      <c r="B2" s="39"/>
      <c r="C2" s="184"/>
      <c r="D2" s="184"/>
      <c r="E2" s="39"/>
      <c r="F2" s="39"/>
      <c r="G2" s="39"/>
      <c r="H2" s="130"/>
    </row>
    <row r="3" spans="1:8" ht="12.75">
      <c r="A3" s="131" t="s">
        <v>20</v>
      </c>
      <c r="B3" s="120"/>
      <c r="C3" s="132"/>
      <c r="D3" s="132"/>
      <c r="E3" s="120"/>
      <c r="F3" s="120"/>
      <c r="G3" s="133"/>
      <c r="H3" s="130"/>
    </row>
    <row r="4" spans="1:8" ht="12.75">
      <c r="A4" s="134" t="s">
        <v>53</v>
      </c>
      <c r="B4" s="421" t="s">
        <v>34</v>
      </c>
      <c r="C4" s="421"/>
      <c r="D4" s="135" t="s">
        <v>16</v>
      </c>
      <c r="E4" s="136" t="s">
        <v>47</v>
      </c>
      <c r="F4" s="135" t="s">
        <v>10</v>
      </c>
      <c r="G4" s="137"/>
      <c r="H4" s="130"/>
    </row>
    <row r="5" spans="1:8" ht="12.75">
      <c r="A5" s="138" t="e">
        <f>+#REF!</f>
        <v>#REF!</v>
      </c>
      <c r="B5" s="422" t="e">
        <f>+#REF!</f>
        <v>#REF!</v>
      </c>
      <c r="C5" s="422"/>
      <c r="D5" s="139" t="e">
        <f>#REF!</f>
        <v>#REF!</v>
      </c>
      <c r="E5" s="140" t="e">
        <f>+#REF!</f>
        <v>#REF!</v>
      </c>
      <c r="F5" s="8" t="e">
        <f>+D5*E5</f>
        <v>#REF!</v>
      </c>
      <c r="G5" s="137"/>
      <c r="H5" s="130"/>
    </row>
    <row r="6" spans="1:8" ht="12.75">
      <c r="A6" s="138" t="e">
        <f>+#REF!</f>
        <v>#REF!</v>
      </c>
      <c r="B6" s="422" t="e">
        <f>+#REF!</f>
        <v>#REF!</v>
      </c>
      <c r="C6" s="422"/>
      <c r="D6" s="139" t="e">
        <f>#REF!</f>
        <v>#REF!</v>
      </c>
      <c r="E6" s="140" t="e">
        <f>+#REF!</f>
        <v>#REF!</v>
      </c>
      <c r="F6" s="8" t="e">
        <f aca="true" t="shared" si="0" ref="F6:F11">+D6*E6</f>
        <v>#REF!</v>
      </c>
      <c r="G6" s="137"/>
      <c r="H6" s="130"/>
    </row>
    <row r="7" spans="1:8" ht="12.75">
      <c r="A7" s="138" t="e">
        <f>+#REF!</f>
        <v>#REF!</v>
      </c>
      <c r="B7" s="422" t="e">
        <f>+#REF!</f>
        <v>#REF!</v>
      </c>
      <c r="C7" s="422"/>
      <c r="D7" s="139" t="e">
        <f>#REF!</f>
        <v>#REF!</v>
      </c>
      <c r="E7" s="140" t="e">
        <f>+#REF!</f>
        <v>#REF!</v>
      </c>
      <c r="F7" s="8" t="e">
        <f t="shared" si="0"/>
        <v>#REF!</v>
      </c>
      <c r="G7" s="137"/>
      <c r="H7" s="130"/>
    </row>
    <row r="8" spans="1:8" ht="12.75">
      <c r="A8" s="138" t="e">
        <f>+#REF!</f>
        <v>#REF!</v>
      </c>
      <c r="B8" s="422" t="e">
        <f>+#REF!</f>
        <v>#REF!</v>
      </c>
      <c r="C8" s="422"/>
      <c r="D8" s="139" t="e">
        <f>#REF!</f>
        <v>#REF!</v>
      </c>
      <c r="E8" s="140" t="e">
        <f>+#REF!</f>
        <v>#REF!</v>
      </c>
      <c r="F8" s="8" t="e">
        <f t="shared" si="0"/>
        <v>#REF!</v>
      </c>
      <c r="G8" s="137"/>
      <c r="H8" s="130"/>
    </row>
    <row r="9" spans="1:8" ht="12.75">
      <c r="A9" s="138" t="e">
        <f>+#REF!</f>
        <v>#REF!</v>
      </c>
      <c r="B9" s="422" t="e">
        <f>+#REF!</f>
        <v>#REF!</v>
      </c>
      <c r="C9" s="422"/>
      <c r="D9" s="139" t="e">
        <f>#REF!</f>
        <v>#REF!</v>
      </c>
      <c r="E9" s="140" t="e">
        <f>+#REF!</f>
        <v>#REF!</v>
      </c>
      <c r="F9" s="8" t="e">
        <f t="shared" si="0"/>
        <v>#REF!</v>
      </c>
      <c r="G9" s="137"/>
      <c r="H9" s="130"/>
    </row>
    <row r="10" spans="1:8" ht="12.75">
      <c r="A10" s="138" t="e">
        <f>+#REF!</f>
        <v>#REF!</v>
      </c>
      <c r="B10" s="422" t="e">
        <f>+#REF!</f>
        <v>#REF!</v>
      </c>
      <c r="C10" s="422"/>
      <c r="D10" s="139" t="e">
        <f>#REF!</f>
        <v>#REF!</v>
      </c>
      <c r="E10" s="140" t="e">
        <f>+#REF!</f>
        <v>#REF!</v>
      </c>
      <c r="F10" s="8" t="e">
        <f t="shared" si="0"/>
        <v>#REF!</v>
      </c>
      <c r="G10" s="137"/>
      <c r="H10" s="130"/>
    </row>
    <row r="11" spans="1:8" ht="13.5" thickBot="1">
      <c r="A11" s="138" t="e">
        <f>+#REF!</f>
        <v>#REF!</v>
      </c>
      <c r="B11" s="422" t="e">
        <f>+#REF!</f>
        <v>#REF!</v>
      </c>
      <c r="C11" s="422"/>
      <c r="D11" s="139" t="e">
        <f>#REF!</f>
        <v>#REF!</v>
      </c>
      <c r="E11" s="140" t="e">
        <f>+#REF!</f>
        <v>#REF!</v>
      </c>
      <c r="F11" s="8" t="e">
        <f t="shared" si="0"/>
        <v>#REF!</v>
      </c>
      <c r="G11" s="137"/>
      <c r="H11" s="130"/>
    </row>
    <row r="12" spans="1:8" ht="12.75" hidden="1">
      <c r="A12" s="138" t="e">
        <f>+#REF!</f>
        <v>#REF!</v>
      </c>
      <c r="B12" s="422" t="e">
        <f>+#REF!</f>
        <v>#REF!</v>
      </c>
      <c r="C12" s="422"/>
      <c r="D12" s="139"/>
      <c r="E12" s="140"/>
      <c r="F12" s="8"/>
      <c r="G12" s="137"/>
      <c r="H12" s="130"/>
    </row>
    <row r="13" spans="1:8" ht="12.75" hidden="1">
      <c r="A13" s="141" t="e">
        <f>+#REF!</f>
        <v>#REF!</v>
      </c>
      <c r="B13" s="422" t="e">
        <f>+#REF!</f>
        <v>#REF!</v>
      </c>
      <c r="C13" s="422"/>
      <c r="D13" s="139"/>
      <c r="E13" s="140"/>
      <c r="F13" s="8"/>
      <c r="G13" s="137"/>
      <c r="H13" s="130"/>
    </row>
    <row r="14" spans="1:8" ht="12.75" hidden="1">
      <c r="A14" s="138" t="e">
        <f>+#REF!</f>
        <v>#REF!</v>
      </c>
      <c r="B14" s="422" t="e">
        <f>+#REF!</f>
        <v>#REF!</v>
      </c>
      <c r="C14" s="422"/>
      <c r="D14" s="139"/>
      <c r="E14" s="140"/>
      <c r="F14" s="8"/>
      <c r="G14" s="137"/>
      <c r="H14" s="130"/>
    </row>
    <row r="15" spans="1:8" ht="12.75" hidden="1">
      <c r="A15" s="138" t="e">
        <f>+#REF!</f>
        <v>#REF!</v>
      </c>
      <c r="B15" s="422" t="e">
        <f>+#REF!</f>
        <v>#REF!</v>
      </c>
      <c r="C15" s="422"/>
      <c r="D15" s="139"/>
      <c r="E15" s="140"/>
      <c r="F15" s="8"/>
      <c r="G15" s="137"/>
      <c r="H15" s="130"/>
    </row>
    <row r="16" spans="1:8" ht="12.75" hidden="1">
      <c r="A16" s="142" t="e">
        <f>+#REF!</f>
        <v>#REF!</v>
      </c>
      <c r="B16" s="422" t="e">
        <f>+#REF!</f>
        <v>#REF!</v>
      </c>
      <c r="C16" s="422"/>
      <c r="D16" s="139"/>
      <c r="E16" s="140"/>
      <c r="F16" s="8"/>
      <c r="G16" s="137"/>
      <c r="H16" s="130"/>
    </row>
    <row r="17" spans="1:8" ht="14.25" thickBot="1" thickTop="1">
      <c r="A17" s="143"/>
      <c r="B17" s="144"/>
      <c r="C17" s="144"/>
      <c r="D17" s="144"/>
      <c r="E17" s="144"/>
      <c r="F17" s="145" t="s">
        <v>40</v>
      </c>
      <c r="G17" s="146" t="e">
        <f>SUM(F5:F16)</f>
        <v>#REF!</v>
      </c>
      <c r="H17" s="130"/>
    </row>
    <row r="18" spans="1:8" ht="12.75">
      <c r="A18" s="147" t="s">
        <v>37</v>
      </c>
      <c r="B18" s="120"/>
      <c r="C18" s="120"/>
      <c r="D18" s="148"/>
      <c r="E18" s="120"/>
      <c r="F18" s="120"/>
      <c r="G18" s="133"/>
      <c r="H18" s="130"/>
    </row>
    <row r="19" spans="1:8" ht="12.75">
      <c r="A19" s="149"/>
      <c r="B19" s="39"/>
      <c r="C19" s="39"/>
      <c r="D19" s="150" t="s">
        <v>46</v>
      </c>
      <c r="E19" s="136" t="s">
        <v>47</v>
      </c>
      <c r="F19" s="135" t="s">
        <v>10</v>
      </c>
      <c r="G19" s="137"/>
      <c r="H19" s="130"/>
    </row>
    <row r="20" spans="1:8" ht="13.5" thickBot="1">
      <c r="A20" s="123"/>
      <c r="B20" s="39"/>
      <c r="C20" s="129"/>
      <c r="D20" s="151" t="e">
        <f>G17</f>
        <v>#REF!</v>
      </c>
      <c r="E20" s="152" t="e">
        <f>#REF!</f>
        <v>#REF!</v>
      </c>
      <c r="F20" s="8" t="e">
        <f>+D20*E20</f>
        <v>#REF!</v>
      </c>
      <c r="G20" s="153"/>
      <c r="H20" s="130"/>
    </row>
    <row r="21" spans="1:8" ht="14.25" thickBot="1" thickTop="1">
      <c r="A21" s="143"/>
      <c r="B21" s="144"/>
      <c r="C21" s="144"/>
      <c r="D21" s="144"/>
      <c r="E21" s="144"/>
      <c r="F21" s="145" t="s">
        <v>41</v>
      </c>
      <c r="G21" s="146" t="e">
        <f>F20</f>
        <v>#REF!</v>
      </c>
      <c r="H21" s="130"/>
    </row>
    <row r="22" spans="1:8" ht="12.75">
      <c r="A22" s="154" t="s">
        <v>35</v>
      </c>
      <c r="B22" s="120"/>
      <c r="C22" s="132"/>
      <c r="D22" s="148"/>
      <c r="E22" s="132"/>
      <c r="F22" s="120"/>
      <c r="G22" s="133"/>
      <c r="H22" s="130"/>
    </row>
    <row r="23" spans="1:8" ht="12.75">
      <c r="A23" s="154"/>
      <c r="B23" s="39"/>
      <c r="C23" s="39"/>
      <c r="D23" s="150" t="s">
        <v>46</v>
      </c>
      <c r="E23" s="136" t="s">
        <v>47</v>
      </c>
      <c r="F23" s="135" t="s">
        <v>10</v>
      </c>
      <c r="G23" s="137"/>
      <c r="H23" s="130"/>
    </row>
    <row r="24" spans="1:8" ht="12.75">
      <c r="A24" s="155"/>
      <c r="B24" s="150"/>
      <c r="C24" s="150" t="s">
        <v>44</v>
      </c>
      <c r="D24" s="156" t="e">
        <f>+G17</f>
        <v>#REF!</v>
      </c>
      <c r="E24" s="152" t="e">
        <f>#REF!</f>
        <v>#REF!</v>
      </c>
      <c r="F24" s="8" t="e">
        <f>+D24*E24</f>
        <v>#REF!</v>
      </c>
      <c r="G24" s="137"/>
      <c r="H24" s="130"/>
    </row>
    <row r="25" spans="1:8" ht="13.5" thickBot="1">
      <c r="A25" s="155"/>
      <c r="B25" s="150"/>
      <c r="C25" s="150" t="s">
        <v>45</v>
      </c>
      <c r="D25" s="157" t="e">
        <f>+G17</f>
        <v>#REF!</v>
      </c>
      <c r="E25" s="152" t="e">
        <f>#REF!</f>
        <v>#REF!</v>
      </c>
      <c r="F25" s="8" t="e">
        <f>+D25*E25</f>
        <v>#REF!</v>
      </c>
      <c r="G25" s="153"/>
      <c r="H25" s="130"/>
    </row>
    <row r="26" spans="1:8" ht="12.75" customHeight="1" thickBot="1" thickTop="1">
      <c r="A26" s="143"/>
      <c r="B26" s="144"/>
      <c r="C26" s="144"/>
      <c r="D26" s="144"/>
      <c r="E26" s="144"/>
      <c r="F26" s="145" t="s">
        <v>42</v>
      </c>
      <c r="G26" s="146" t="e">
        <f>SUM(F24:F25)</f>
        <v>#REF!</v>
      </c>
      <c r="H26" s="130"/>
    </row>
    <row r="27" spans="1:8" ht="12.75">
      <c r="A27" s="149" t="s">
        <v>36</v>
      </c>
      <c r="B27" s="120"/>
      <c r="C27" s="132"/>
      <c r="D27" s="148"/>
      <c r="E27" s="132"/>
      <c r="F27" s="120"/>
      <c r="G27" s="133"/>
      <c r="H27" s="130"/>
    </row>
    <row r="28" spans="1:8" ht="12.75" customHeight="1">
      <c r="A28" s="123"/>
      <c r="B28" s="158"/>
      <c r="C28" s="39"/>
      <c r="D28" s="159" t="s">
        <v>38</v>
      </c>
      <c r="E28" s="136" t="s">
        <v>47</v>
      </c>
      <c r="F28" s="135" t="s">
        <v>10</v>
      </c>
      <c r="G28" s="137"/>
      <c r="H28" s="130"/>
    </row>
    <row r="29" spans="1:8" ht="13.5" thickBot="1">
      <c r="A29" s="155"/>
      <c r="B29" s="160"/>
      <c r="C29" s="150" t="s">
        <v>39</v>
      </c>
      <c r="D29" s="151" t="e">
        <f>+G17+G21+G26</f>
        <v>#REF!</v>
      </c>
      <c r="E29" s="152" t="e">
        <f>#REF!</f>
        <v>#REF!</v>
      </c>
      <c r="F29" s="8" t="e">
        <f>+D29*E29</f>
        <v>#REF!</v>
      </c>
      <c r="G29" s="153"/>
      <c r="H29" s="130"/>
    </row>
    <row r="30" spans="1:8" ht="14.25" thickBot="1" thickTop="1">
      <c r="A30" s="143"/>
      <c r="B30" s="144"/>
      <c r="C30" s="144"/>
      <c r="D30" s="144"/>
      <c r="E30" s="144"/>
      <c r="F30" s="145" t="s">
        <v>43</v>
      </c>
      <c r="G30" s="146" t="e">
        <f>F29</f>
        <v>#REF!</v>
      </c>
      <c r="H30" s="130"/>
    </row>
    <row r="31" spans="1:8" ht="18.75" customHeight="1" thickBot="1">
      <c r="A31" s="161"/>
      <c r="B31" s="162"/>
      <c r="C31" s="162"/>
      <c r="D31" s="144"/>
      <c r="E31" s="39"/>
      <c r="F31" s="39"/>
      <c r="G31" s="163" t="s">
        <v>104</v>
      </c>
      <c r="H31" s="164" t="e">
        <f>+G17+G21+G26+G30</f>
        <v>#REF!</v>
      </c>
    </row>
    <row r="32" spans="1:8" ht="12.75">
      <c r="A32" s="123" t="s">
        <v>48</v>
      </c>
      <c r="B32" s="120"/>
      <c r="C32" s="120"/>
      <c r="D32" s="120"/>
      <c r="E32" s="120"/>
      <c r="F32" s="120"/>
      <c r="G32" s="133"/>
      <c r="H32" s="165"/>
    </row>
    <row r="33" spans="1:8" ht="12.75">
      <c r="A33" s="166" t="s">
        <v>50</v>
      </c>
      <c r="B33" s="423" t="s">
        <v>49</v>
      </c>
      <c r="C33" s="423"/>
      <c r="D33" s="150" t="s">
        <v>21</v>
      </c>
      <c r="E33" s="150" t="s">
        <v>22</v>
      </c>
      <c r="F33" s="135" t="s">
        <v>10</v>
      </c>
      <c r="G33" s="137"/>
      <c r="H33" s="165"/>
    </row>
    <row r="34" spans="1:10" ht="12.75">
      <c r="A34" s="167" t="e">
        <f>+#REF!</f>
        <v>#REF!</v>
      </c>
      <c r="B34" s="343" t="e">
        <f>+#REF!</f>
        <v>#REF!</v>
      </c>
      <c r="C34" s="343"/>
      <c r="D34" s="196" t="e">
        <f>+#REF!</f>
        <v>#REF!</v>
      </c>
      <c r="E34" s="197" t="e">
        <f>+#REF!</f>
        <v>#REF!</v>
      </c>
      <c r="F34" s="196" t="e">
        <f>+#REF!</f>
        <v>#REF!</v>
      </c>
      <c r="G34" s="168"/>
      <c r="H34" s="165"/>
      <c r="I34" s="23"/>
      <c r="J34" s="23"/>
    </row>
    <row r="35" spans="1:9" ht="39.75" customHeight="1">
      <c r="A35" s="167" t="e">
        <f>+#REF!</f>
        <v>#REF!</v>
      </c>
      <c r="B35" s="343" t="e">
        <f>+#REF!</f>
        <v>#REF!</v>
      </c>
      <c r="C35" s="343"/>
      <c r="D35" s="196" t="e">
        <f>+#REF!</f>
        <v>#REF!</v>
      </c>
      <c r="E35" s="197" t="e">
        <f>+#REF!</f>
        <v>#REF!</v>
      </c>
      <c r="F35" s="196" t="e">
        <f>+#REF!</f>
        <v>#REF!</v>
      </c>
      <c r="G35" s="168"/>
      <c r="H35" s="165"/>
      <c r="I35" s="23"/>
    </row>
    <row r="36" spans="1:9" ht="26.25" customHeight="1">
      <c r="A36" s="167" t="e">
        <f>+#REF!</f>
        <v>#REF!</v>
      </c>
      <c r="B36" s="343" t="e">
        <f>+#REF!</f>
        <v>#REF!</v>
      </c>
      <c r="C36" s="343"/>
      <c r="D36" s="196" t="e">
        <f>+#REF!</f>
        <v>#REF!</v>
      </c>
      <c r="E36" s="197" t="e">
        <f>+#REF!</f>
        <v>#REF!</v>
      </c>
      <c r="F36" s="196" t="e">
        <f>+#REF!</f>
        <v>#REF!</v>
      </c>
      <c r="G36" s="168"/>
      <c r="H36" s="165"/>
      <c r="I36" s="23"/>
    </row>
    <row r="37" spans="1:9" ht="56.25" customHeight="1">
      <c r="A37" s="167" t="e">
        <f>+#REF!</f>
        <v>#REF!</v>
      </c>
      <c r="B37" s="343" t="e">
        <f>+#REF!</f>
        <v>#REF!</v>
      </c>
      <c r="C37" s="343"/>
      <c r="D37" s="196" t="e">
        <f>+#REF!</f>
        <v>#REF!</v>
      </c>
      <c r="E37" s="197" t="e">
        <f>+#REF!</f>
        <v>#REF!</v>
      </c>
      <c r="F37" s="196" t="e">
        <f>+#REF!</f>
        <v>#REF!</v>
      </c>
      <c r="G37" s="169"/>
      <c r="H37" s="170"/>
      <c r="I37" s="23"/>
    </row>
    <row r="38" spans="1:9" ht="55.5" customHeight="1">
      <c r="A38" s="167" t="e">
        <f>+#REF!</f>
        <v>#REF!</v>
      </c>
      <c r="B38" s="343" t="e">
        <f>+#REF!</f>
        <v>#REF!</v>
      </c>
      <c r="C38" s="343"/>
      <c r="D38" s="196" t="e">
        <f>+#REF!</f>
        <v>#REF!</v>
      </c>
      <c r="E38" s="197" t="e">
        <f>+#REF!</f>
        <v>#REF!</v>
      </c>
      <c r="F38" s="196" t="e">
        <f>+#REF!</f>
        <v>#REF!</v>
      </c>
      <c r="G38" s="168"/>
      <c r="H38" s="165"/>
      <c r="I38" s="23"/>
    </row>
    <row r="39" spans="1:11" ht="26.25" customHeight="1">
      <c r="A39" s="167" t="e">
        <f>+#REF!</f>
        <v>#REF!</v>
      </c>
      <c r="B39" s="343" t="e">
        <f>+#REF!</f>
        <v>#REF!</v>
      </c>
      <c r="C39" s="343"/>
      <c r="D39" s="196" t="e">
        <f>+#REF!</f>
        <v>#REF!</v>
      </c>
      <c r="E39" s="197" t="e">
        <f>+#REF!</f>
        <v>#REF!</v>
      </c>
      <c r="F39" s="196" t="e">
        <f>+#REF!</f>
        <v>#REF!</v>
      </c>
      <c r="G39" s="168"/>
      <c r="H39" s="165"/>
      <c r="I39" s="23"/>
      <c r="J39" s="23"/>
      <c r="K39" s="23"/>
    </row>
    <row r="40" spans="1:9" ht="26.25" customHeight="1">
      <c r="A40" s="167" t="e">
        <f>+#REF!</f>
        <v>#REF!</v>
      </c>
      <c r="B40" s="343" t="e">
        <f>+#REF!</f>
        <v>#REF!</v>
      </c>
      <c r="C40" s="343"/>
      <c r="D40" s="196" t="e">
        <f>+#REF!</f>
        <v>#REF!</v>
      </c>
      <c r="E40" s="197" t="e">
        <f>+#REF!</f>
        <v>#REF!</v>
      </c>
      <c r="F40" s="196" t="e">
        <f>+#REF!</f>
        <v>#REF!</v>
      </c>
      <c r="G40" s="168"/>
      <c r="H40" s="165"/>
      <c r="I40" s="23"/>
    </row>
    <row r="41" spans="1:9" ht="26.25" customHeight="1" thickBot="1">
      <c r="A41" s="167" t="e">
        <f>+#REF!</f>
        <v>#REF!</v>
      </c>
      <c r="B41" s="343" t="e">
        <f>+#REF!</f>
        <v>#REF!</v>
      </c>
      <c r="C41" s="343"/>
      <c r="D41" s="196" t="e">
        <f>+#REF!</f>
        <v>#REF!</v>
      </c>
      <c r="E41" s="197" t="e">
        <f>+#REF!</f>
        <v>#REF!</v>
      </c>
      <c r="F41" s="196" t="e">
        <f>+#REF!</f>
        <v>#REF!</v>
      </c>
      <c r="G41" s="168"/>
      <c r="H41" s="171"/>
      <c r="I41" s="33"/>
    </row>
    <row r="42" spans="1:8" ht="18.75" customHeight="1" thickBot="1">
      <c r="A42" s="161"/>
      <c r="B42" s="172"/>
      <c r="C42" s="172"/>
      <c r="D42" s="172"/>
      <c r="E42" s="172"/>
      <c r="F42" s="173"/>
      <c r="G42" s="174" t="s">
        <v>102</v>
      </c>
      <c r="H42" s="175" t="e">
        <f>SUM(F34:F41)</f>
        <v>#REF!</v>
      </c>
    </row>
    <row r="43" spans="1:8" ht="18.75" customHeight="1" thickBot="1">
      <c r="A43" s="161"/>
      <c r="B43" s="172"/>
      <c r="C43" s="172"/>
      <c r="D43" s="176"/>
      <c r="E43" s="176"/>
      <c r="F43" s="176"/>
      <c r="G43" s="177" t="s">
        <v>103</v>
      </c>
      <c r="H43" s="178" t="e">
        <f>+H31+H42</f>
        <v>#REF!</v>
      </c>
    </row>
    <row r="44" spans="1:8" ht="18.75" customHeight="1">
      <c r="A44" s="123"/>
      <c r="B44" s="39"/>
      <c r="C44" s="39"/>
      <c r="D44" s="160"/>
      <c r="E44" s="160"/>
      <c r="F44" s="160"/>
      <c r="G44" s="179"/>
      <c r="H44" s="180"/>
    </row>
    <row r="45" spans="1:8" ht="12.75">
      <c r="A45" s="181" t="s">
        <v>54</v>
      </c>
      <c r="B45" s="424" t="s">
        <v>64</v>
      </c>
      <c r="C45" s="424"/>
      <c r="D45" s="39" t="s">
        <v>65</v>
      </c>
      <c r="E45" s="39"/>
      <c r="F45" s="39"/>
      <c r="G45" s="39"/>
      <c r="H45" s="130"/>
    </row>
    <row r="46" spans="1:8" ht="12.75">
      <c r="A46" s="155" t="s">
        <v>55</v>
      </c>
      <c r="B46" s="422" t="e">
        <f>#REF!</f>
        <v>#REF!</v>
      </c>
      <c r="C46" s="422"/>
      <c r="D46" s="277" t="e">
        <f>#REF!</f>
        <v>#REF!</v>
      </c>
      <c r="E46" s="160"/>
      <c r="F46" s="5"/>
      <c r="G46" s="39"/>
      <c r="H46" s="130"/>
    </row>
    <row r="47" spans="1:8" ht="12.75">
      <c r="A47" s="155" t="s">
        <v>56</v>
      </c>
      <c r="B47" s="422" t="e">
        <f>#REF!</f>
        <v>#REF!</v>
      </c>
      <c r="C47" s="422"/>
      <c r="D47" s="277" t="e">
        <f>#REF!</f>
        <v>#REF!</v>
      </c>
      <c r="E47" s="160"/>
      <c r="F47" s="5"/>
      <c r="G47" s="39"/>
      <c r="H47" s="130"/>
    </row>
    <row r="48" spans="1:8" ht="12.75">
      <c r="A48" s="155" t="s">
        <v>57</v>
      </c>
      <c r="B48" s="422" t="e">
        <f>#REF!</f>
        <v>#REF!</v>
      </c>
      <c r="C48" s="422"/>
      <c r="D48" s="277" t="e">
        <f>#REF!</f>
        <v>#REF!</v>
      </c>
      <c r="E48" s="160"/>
      <c r="F48" s="21"/>
      <c r="G48" s="39"/>
      <c r="H48" s="130"/>
    </row>
    <row r="49" spans="1:8" ht="12.75">
      <c r="A49" s="155" t="s">
        <v>58</v>
      </c>
      <c r="B49" s="422" t="s">
        <v>96</v>
      </c>
      <c r="C49" s="422"/>
      <c r="D49" s="160"/>
      <c r="E49" s="160"/>
      <c r="F49" s="5"/>
      <c r="G49" s="39"/>
      <c r="H49" s="130"/>
    </row>
    <row r="50" spans="1:8" ht="12.75">
      <c r="A50" s="155" t="s">
        <v>59</v>
      </c>
      <c r="B50" s="422" t="s">
        <v>96</v>
      </c>
      <c r="C50" s="422"/>
      <c r="D50" s="160"/>
      <c r="E50" s="160"/>
      <c r="F50" s="5"/>
      <c r="G50" s="39"/>
      <c r="H50" s="130"/>
    </row>
    <row r="51" spans="1:8" ht="12.75">
      <c r="A51" s="155"/>
      <c r="B51" s="422" t="s">
        <v>96</v>
      </c>
      <c r="C51" s="422"/>
      <c r="D51" s="160"/>
      <c r="E51" s="160"/>
      <c r="F51" s="5"/>
      <c r="G51" s="39"/>
      <c r="H51" s="130"/>
    </row>
    <row r="52" spans="1:8" ht="12.75">
      <c r="A52" s="155"/>
      <c r="B52" s="422" t="s">
        <v>100</v>
      </c>
      <c r="C52" s="422"/>
      <c r="D52" s="182"/>
      <c r="E52" s="160"/>
      <c r="F52" s="5"/>
      <c r="G52" s="39"/>
      <c r="H52" s="130"/>
    </row>
    <row r="53" spans="1:8" ht="12.75">
      <c r="A53" s="155"/>
      <c r="B53" s="422"/>
      <c r="C53" s="422"/>
      <c r="D53" s="160"/>
      <c r="E53" s="160"/>
      <c r="F53" s="5"/>
      <c r="G53" s="39"/>
      <c r="H53" s="130"/>
    </row>
    <row r="54" spans="1:8" ht="13.5" thickBot="1">
      <c r="A54" s="183" t="s">
        <v>60</v>
      </c>
      <c r="B54" s="426"/>
      <c r="C54" s="426"/>
      <c r="D54" s="184"/>
      <c r="E54" s="184"/>
      <c r="F54" s="42"/>
      <c r="G54" s="185"/>
      <c r="H54" s="130"/>
    </row>
    <row r="55" spans="1:8" ht="12.75">
      <c r="A55" s="123"/>
      <c r="B55" s="39"/>
      <c r="C55" s="39"/>
      <c r="D55" s="427" t="s">
        <v>105</v>
      </c>
      <c r="E55" s="428"/>
      <c r="F55" s="428"/>
      <c r="G55" s="428"/>
      <c r="H55" s="186" t="e">
        <f>SUM(D46:D52)</f>
        <v>#REF!</v>
      </c>
    </row>
    <row r="56" spans="1:8" ht="13.5" thickBot="1">
      <c r="A56" s="187"/>
      <c r="B56" s="188"/>
      <c r="C56" s="188"/>
      <c r="D56" s="188"/>
      <c r="E56" s="188"/>
      <c r="F56" s="188"/>
      <c r="G56" s="188"/>
      <c r="H56" s="189"/>
    </row>
    <row r="57" spans="1:8" ht="23.25" customHeight="1" thickBot="1" thickTop="1">
      <c r="A57" s="190"/>
      <c r="B57" s="191"/>
      <c r="C57" s="191"/>
      <c r="D57" s="425" t="s">
        <v>112</v>
      </c>
      <c r="E57" s="425"/>
      <c r="F57" s="425"/>
      <c r="G57" s="425"/>
      <c r="H57" s="146" t="e">
        <f>+H43+H55</f>
        <v>#REF!</v>
      </c>
    </row>
    <row r="58" ht="12.75">
      <c r="H58" s="23"/>
    </row>
  </sheetData>
  <sheetProtection/>
  <mergeCells count="35">
    <mergeCell ref="B48:C48"/>
    <mergeCell ref="B49:C49"/>
    <mergeCell ref="B50:C50"/>
    <mergeCell ref="B51:C51"/>
    <mergeCell ref="D57:G57"/>
    <mergeCell ref="B52:C52"/>
    <mergeCell ref="B53:C53"/>
    <mergeCell ref="B54:C54"/>
    <mergeCell ref="D55:G55"/>
    <mergeCell ref="B39:C39"/>
    <mergeCell ref="B40:C40"/>
    <mergeCell ref="B41:C41"/>
    <mergeCell ref="B45:C45"/>
    <mergeCell ref="B46:C46"/>
    <mergeCell ref="B47:C47"/>
    <mergeCell ref="B33:C33"/>
    <mergeCell ref="B34:C34"/>
    <mergeCell ref="B35:C35"/>
    <mergeCell ref="B36:C36"/>
    <mergeCell ref="B37:C37"/>
    <mergeCell ref="B38:C38"/>
    <mergeCell ref="B9:C9"/>
    <mergeCell ref="B14:C14"/>
    <mergeCell ref="B15:C15"/>
    <mergeCell ref="B16:C16"/>
    <mergeCell ref="B10:C10"/>
    <mergeCell ref="B11:C11"/>
    <mergeCell ref="B12:C12"/>
    <mergeCell ref="B13:C13"/>
    <mergeCell ref="A1:F1"/>
    <mergeCell ref="B4:C4"/>
    <mergeCell ref="B5:C5"/>
    <mergeCell ref="B6:C6"/>
    <mergeCell ref="B7:C7"/>
    <mergeCell ref="B8:C8"/>
  </mergeCells>
  <printOptions/>
  <pageMargins left="0.25" right="0.25" top="1" bottom="1" header="0.5" footer="0.5"/>
  <pageSetup horizontalDpi="600" verticalDpi="600" orientation="portrait" scale="74" r:id="rId1"/>
  <headerFooter alignWithMargins="0">
    <oddHeader>&amp;REXHIBIT C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PageLayoutView="0" workbookViewId="0" topLeftCell="A1">
      <selection activeCell="B9" sqref="B9:C9"/>
    </sheetView>
  </sheetViews>
  <sheetFormatPr defaultColWidth="9.140625" defaultRowHeight="12.75"/>
  <cols>
    <col min="1" max="1" width="18.28125" style="0" customWidth="1"/>
    <col min="2" max="2" width="10.421875" style="0" customWidth="1"/>
    <col min="3" max="3" width="24.57421875" style="0" customWidth="1"/>
    <col min="4" max="4" width="12.7109375" style="0" customWidth="1"/>
    <col min="5" max="5" width="11.57421875" style="0" customWidth="1"/>
    <col min="6" max="6" width="14.28125" style="0" customWidth="1"/>
    <col min="7" max="7" width="15.421875" style="0" customWidth="1"/>
    <col min="8" max="8" width="17.00390625" style="0" customWidth="1"/>
    <col min="10" max="10" width="8.57421875" style="0" customWidth="1"/>
  </cols>
  <sheetData>
    <row r="1" spans="1:8" ht="18">
      <c r="A1" s="419" t="s">
        <v>66</v>
      </c>
      <c r="B1" s="420"/>
      <c r="C1" s="420"/>
      <c r="D1" s="420"/>
      <c r="E1" s="420"/>
      <c r="F1" s="420"/>
      <c r="G1" s="128" t="s">
        <v>107</v>
      </c>
      <c r="H1" s="127"/>
    </row>
    <row r="2" spans="1:8" ht="13.5" thickBot="1">
      <c r="A2" s="278"/>
      <c r="B2" s="39"/>
      <c r="C2" s="184"/>
      <c r="D2" s="184"/>
      <c r="E2" s="39"/>
      <c r="F2" s="39"/>
      <c r="G2" s="39"/>
      <c r="H2" s="130"/>
    </row>
    <row r="3" spans="1:8" ht="12.75">
      <c r="A3" s="131" t="s">
        <v>20</v>
      </c>
      <c r="B3" s="120"/>
      <c r="C3" s="132"/>
      <c r="D3" s="132"/>
      <c r="E3" s="120"/>
      <c r="F3" s="120"/>
      <c r="G3" s="133"/>
      <c r="H3" s="130"/>
    </row>
    <row r="4" spans="1:8" ht="12.75">
      <c r="A4" s="134" t="s">
        <v>53</v>
      </c>
      <c r="B4" s="421" t="s">
        <v>34</v>
      </c>
      <c r="C4" s="421"/>
      <c r="D4" s="135" t="s">
        <v>16</v>
      </c>
      <c r="E4" s="136" t="s">
        <v>47</v>
      </c>
      <c r="F4" s="135" t="s">
        <v>10</v>
      </c>
      <c r="G4" s="137"/>
      <c r="H4" s="130"/>
    </row>
    <row r="5" spans="1:8" ht="12.75">
      <c r="A5" s="138" t="e">
        <f>+#REF!</f>
        <v>#REF!</v>
      </c>
      <c r="B5" s="422" t="e">
        <f>+#REF!</f>
        <v>#REF!</v>
      </c>
      <c r="C5" s="422"/>
      <c r="D5" s="139" t="e">
        <f>#REF!</f>
        <v>#REF!</v>
      </c>
      <c r="E5" s="140" t="e">
        <f>+#REF!</f>
        <v>#REF!</v>
      </c>
      <c r="F5" s="8" t="e">
        <f>+D5*E5</f>
        <v>#REF!</v>
      </c>
      <c r="G5" s="137"/>
      <c r="H5" s="130"/>
    </row>
    <row r="6" spans="1:8" ht="12.75">
      <c r="A6" s="138" t="e">
        <f>+#REF!</f>
        <v>#REF!</v>
      </c>
      <c r="B6" s="422" t="e">
        <f>+#REF!</f>
        <v>#REF!</v>
      </c>
      <c r="C6" s="422"/>
      <c r="D6" s="139" t="e">
        <f>#REF!</f>
        <v>#REF!</v>
      </c>
      <c r="E6" s="140" t="e">
        <f>+#REF!</f>
        <v>#REF!</v>
      </c>
      <c r="F6" s="8" t="e">
        <f aca="true" t="shared" si="0" ref="F6:F11">+D6*E6</f>
        <v>#REF!</v>
      </c>
      <c r="G6" s="137"/>
      <c r="H6" s="130"/>
    </row>
    <row r="7" spans="1:8" ht="12.75">
      <c r="A7" s="138" t="e">
        <f>+#REF!</f>
        <v>#REF!</v>
      </c>
      <c r="B7" s="422" t="e">
        <f>+#REF!</f>
        <v>#REF!</v>
      </c>
      <c r="C7" s="422"/>
      <c r="D7" s="139" t="e">
        <f>#REF!</f>
        <v>#REF!</v>
      </c>
      <c r="E7" s="140" t="e">
        <f>+#REF!</f>
        <v>#REF!</v>
      </c>
      <c r="F7" s="8" t="e">
        <f t="shared" si="0"/>
        <v>#REF!</v>
      </c>
      <c r="G7" s="137"/>
      <c r="H7" s="130"/>
    </row>
    <row r="8" spans="1:8" ht="12.75">
      <c r="A8" s="138" t="e">
        <f>+#REF!</f>
        <v>#REF!</v>
      </c>
      <c r="B8" s="422" t="e">
        <f>+#REF!</f>
        <v>#REF!</v>
      </c>
      <c r="C8" s="422"/>
      <c r="D8" s="139" t="e">
        <f>#REF!</f>
        <v>#REF!</v>
      </c>
      <c r="E8" s="140" t="e">
        <f>+#REF!</f>
        <v>#REF!</v>
      </c>
      <c r="F8" s="8" t="e">
        <f t="shared" si="0"/>
        <v>#REF!</v>
      </c>
      <c r="G8" s="137"/>
      <c r="H8" s="130"/>
    </row>
    <row r="9" spans="1:8" ht="12.75">
      <c r="A9" s="138" t="e">
        <f>+#REF!</f>
        <v>#REF!</v>
      </c>
      <c r="B9" s="422" t="e">
        <f>+#REF!</f>
        <v>#REF!</v>
      </c>
      <c r="C9" s="422"/>
      <c r="D9" s="139" t="e">
        <f>#REF!</f>
        <v>#REF!</v>
      </c>
      <c r="E9" s="140" t="e">
        <f>+#REF!</f>
        <v>#REF!</v>
      </c>
      <c r="F9" s="8" t="e">
        <f t="shared" si="0"/>
        <v>#REF!</v>
      </c>
      <c r="G9" s="137"/>
      <c r="H9" s="130"/>
    </row>
    <row r="10" spans="1:8" ht="12.75">
      <c r="A10" s="138" t="e">
        <f>+#REF!</f>
        <v>#REF!</v>
      </c>
      <c r="B10" s="422" t="e">
        <f>+#REF!</f>
        <v>#REF!</v>
      </c>
      <c r="C10" s="422"/>
      <c r="D10" s="139" t="e">
        <f>#REF!</f>
        <v>#REF!</v>
      </c>
      <c r="E10" s="140" t="e">
        <f>+#REF!</f>
        <v>#REF!</v>
      </c>
      <c r="F10" s="8" t="e">
        <f t="shared" si="0"/>
        <v>#REF!</v>
      </c>
      <c r="G10" s="137"/>
      <c r="H10" s="130"/>
    </row>
    <row r="11" spans="1:8" ht="13.5" thickBot="1">
      <c r="A11" s="138" t="e">
        <f>+#REF!</f>
        <v>#REF!</v>
      </c>
      <c r="B11" s="422" t="e">
        <f>+#REF!</f>
        <v>#REF!</v>
      </c>
      <c r="C11" s="422"/>
      <c r="D11" s="139" t="e">
        <f>#REF!</f>
        <v>#REF!</v>
      </c>
      <c r="E11" s="140" t="e">
        <f>+#REF!</f>
        <v>#REF!</v>
      </c>
      <c r="F11" s="8" t="e">
        <f t="shared" si="0"/>
        <v>#REF!</v>
      </c>
      <c r="G11" s="137"/>
      <c r="H11" s="130"/>
    </row>
    <row r="12" spans="1:8" ht="12.75" hidden="1">
      <c r="A12" s="138" t="e">
        <f>+#REF!</f>
        <v>#REF!</v>
      </c>
      <c r="B12" s="422" t="e">
        <f>+#REF!</f>
        <v>#REF!</v>
      </c>
      <c r="C12" s="422"/>
      <c r="D12" s="139" t="e">
        <f>#REF!</f>
        <v>#REF!</v>
      </c>
      <c r="E12" s="140"/>
      <c r="F12" s="8"/>
      <c r="G12" s="137"/>
      <c r="H12" s="130"/>
    </row>
    <row r="13" spans="1:8" ht="12.75" hidden="1">
      <c r="A13" s="141" t="e">
        <f>+#REF!</f>
        <v>#REF!</v>
      </c>
      <c r="B13" s="422" t="e">
        <f>+#REF!</f>
        <v>#REF!</v>
      </c>
      <c r="C13" s="422"/>
      <c r="D13" s="139" t="e">
        <f>#REF!</f>
        <v>#REF!</v>
      </c>
      <c r="E13" s="140"/>
      <c r="F13" s="8"/>
      <c r="G13" s="137"/>
      <c r="H13" s="130"/>
    </row>
    <row r="14" spans="1:8" ht="12.75" hidden="1">
      <c r="A14" s="138" t="e">
        <f>+#REF!</f>
        <v>#REF!</v>
      </c>
      <c r="B14" s="422" t="e">
        <f>+#REF!</f>
        <v>#REF!</v>
      </c>
      <c r="C14" s="422"/>
      <c r="D14" s="139" t="e">
        <f>#REF!</f>
        <v>#REF!</v>
      </c>
      <c r="E14" s="140"/>
      <c r="F14" s="8"/>
      <c r="G14" s="137"/>
      <c r="H14" s="130"/>
    </row>
    <row r="15" spans="1:8" ht="12.75" hidden="1">
      <c r="A15" s="138" t="e">
        <f>+#REF!</f>
        <v>#REF!</v>
      </c>
      <c r="B15" s="422" t="e">
        <f>+#REF!</f>
        <v>#REF!</v>
      </c>
      <c r="C15" s="422"/>
      <c r="D15" s="139" t="e">
        <f>#REF!</f>
        <v>#REF!</v>
      </c>
      <c r="E15" s="140"/>
      <c r="F15" s="8"/>
      <c r="G15" s="137"/>
      <c r="H15" s="130"/>
    </row>
    <row r="16" spans="1:8" ht="12.75" hidden="1">
      <c r="A16" s="142" t="e">
        <f>+#REF!</f>
        <v>#REF!</v>
      </c>
      <c r="B16" s="422" t="e">
        <f>+#REF!</f>
        <v>#REF!</v>
      </c>
      <c r="C16" s="422"/>
      <c r="D16" s="139" t="e">
        <f>#REF!</f>
        <v>#REF!</v>
      </c>
      <c r="E16" s="140"/>
      <c r="F16" s="8"/>
      <c r="G16" s="137"/>
      <c r="H16" s="130"/>
    </row>
    <row r="17" spans="1:8" ht="14.25" thickBot="1" thickTop="1">
      <c r="A17" s="143"/>
      <c r="B17" s="144"/>
      <c r="C17" s="144"/>
      <c r="D17" s="144"/>
      <c r="E17" s="144"/>
      <c r="F17" s="145" t="s">
        <v>40</v>
      </c>
      <c r="G17" s="146" t="e">
        <f>SUM(F5:F16)</f>
        <v>#REF!</v>
      </c>
      <c r="H17" s="130"/>
    </row>
    <row r="18" spans="1:8" ht="12.75">
      <c r="A18" s="147" t="s">
        <v>37</v>
      </c>
      <c r="B18" s="120"/>
      <c r="C18" s="120"/>
      <c r="D18" s="148"/>
      <c r="E18" s="120"/>
      <c r="F18" s="120"/>
      <c r="G18" s="133"/>
      <c r="H18" s="130"/>
    </row>
    <row r="19" spans="1:8" ht="12.75">
      <c r="A19" s="149"/>
      <c r="B19" s="39"/>
      <c r="C19" s="39"/>
      <c r="D19" s="150" t="s">
        <v>46</v>
      </c>
      <c r="E19" s="136" t="s">
        <v>47</v>
      </c>
      <c r="F19" s="135" t="s">
        <v>10</v>
      </c>
      <c r="G19" s="137"/>
      <c r="H19" s="130"/>
    </row>
    <row r="20" spans="1:8" ht="13.5" thickBot="1">
      <c r="A20" s="123"/>
      <c r="B20" s="39"/>
      <c r="C20" s="129"/>
      <c r="D20" s="151" t="e">
        <f>G17</f>
        <v>#REF!</v>
      </c>
      <c r="E20" s="152" t="e">
        <f>#REF!</f>
        <v>#REF!</v>
      </c>
      <c r="F20" s="8" t="e">
        <f>+D20*E20</f>
        <v>#REF!</v>
      </c>
      <c r="G20" s="153"/>
      <c r="H20" s="130"/>
    </row>
    <row r="21" spans="1:8" ht="14.25" thickBot="1" thickTop="1">
      <c r="A21" s="143"/>
      <c r="B21" s="144"/>
      <c r="C21" s="144"/>
      <c r="D21" s="144"/>
      <c r="E21" s="144"/>
      <c r="F21" s="145" t="s">
        <v>41</v>
      </c>
      <c r="G21" s="146" t="e">
        <f>F20</f>
        <v>#REF!</v>
      </c>
      <c r="H21" s="130"/>
    </row>
    <row r="22" spans="1:8" ht="12.75">
      <c r="A22" s="154" t="s">
        <v>35</v>
      </c>
      <c r="B22" s="120"/>
      <c r="C22" s="132"/>
      <c r="D22" s="148"/>
      <c r="E22" s="132"/>
      <c r="F22" s="120"/>
      <c r="G22" s="133"/>
      <c r="H22" s="130"/>
    </row>
    <row r="23" spans="1:8" ht="12.75">
      <c r="A23" s="154"/>
      <c r="B23" s="39"/>
      <c r="C23" s="39"/>
      <c r="D23" s="150" t="s">
        <v>46</v>
      </c>
      <c r="E23" s="136" t="s">
        <v>47</v>
      </c>
      <c r="F23" s="135" t="s">
        <v>10</v>
      </c>
      <c r="G23" s="137"/>
      <c r="H23" s="130"/>
    </row>
    <row r="24" spans="1:8" ht="12.75">
      <c r="A24" s="155"/>
      <c r="B24" s="150"/>
      <c r="C24" s="150" t="s">
        <v>44</v>
      </c>
      <c r="D24" s="156" t="e">
        <f>+G17</f>
        <v>#REF!</v>
      </c>
      <c r="E24" s="152" t="e">
        <f>#REF!</f>
        <v>#REF!</v>
      </c>
      <c r="F24" s="8" t="e">
        <f>+D24*E24</f>
        <v>#REF!</v>
      </c>
      <c r="G24" s="137"/>
      <c r="H24" s="130"/>
    </row>
    <row r="25" spans="1:8" ht="13.5" thickBot="1">
      <c r="A25" s="155"/>
      <c r="B25" s="150"/>
      <c r="C25" s="150" t="s">
        <v>45</v>
      </c>
      <c r="D25" s="157" t="e">
        <f>+G17</f>
        <v>#REF!</v>
      </c>
      <c r="E25" s="152" t="e">
        <f>#REF!</f>
        <v>#REF!</v>
      </c>
      <c r="F25" s="8" t="e">
        <f>+D25*E25</f>
        <v>#REF!</v>
      </c>
      <c r="G25" s="153"/>
      <c r="H25" s="130"/>
    </row>
    <row r="26" spans="1:8" ht="12.75" customHeight="1" thickBot="1" thickTop="1">
      <c r="A26" s="143"/>
      <c r="B26" s="144"/>
      <c r="C26" s="144"/>
      <c r="D26" s="144"/>
      <c r="E26" s="144"/>
      <c r="F26" s="145" t="s">
        <v>42</v>
      </c>
      <c r="G26" s="146" t="e">
        <f>SUM(F24:F25)</f>
        <v>#REF!</v>
      </c>
      <c r="H26" s="130"/>
    </row>
    <row r="27" spans="1:8" ht="12.75">
      <c r="A27" s="149" t="s">
        <v>36</v>
      </c>
      <c r="B27" s="120"/>
      <c r="C27" s="132"/>
      <c r="D27" s="148"/>
      <c r="E27" s="132"/>
      <c r="F27" s="120"/>
      <c r="G27" s="133"/>
      <c r="H27" s="130"/>
    </row>
    <row r="28" spans="1:8" ht="12.75" customHeight="1">
      <c r="A28" s="123"/>
      <c r="B28" s="158"/>
      <c r="C28" s="39"/>
      <c r="D28" s="159" t="s">
        <v>38</v>
      </c>
      <c r="E28" s="136" t="s">
        <v>47</v>
      </c>
      <c r="F28" s="135" t="s">
        <v>10</v>
      </c>
      <c r="G28" s="137"/>
      <c r="H28" s="130"/>
    </row>
    <row r="29" spans="1:8" ht="13.5" thickBot="1">
      <c r="A29" s="155"/>
      <c r="B29" s="160"/>
      <c r="C29" s="150" t="s">
        <v>39</v>
      </c>
      <c r="D29" s="151" t="e">
        <f>+G17+G21+G26</f>
        <v>#REF!</v>
      </c>
      <c r="E29" s="152" t="e">
        <f>#REF!</f>
        <v>#REF!</v>
      </c>
      <c r="F29" s="8" t="e">
        <f>+D29*E29</f>
        <v>#REF!</v>
      </c>
      <c r="G29" s="153"/>
      <c r="H29" s="130"/>
    </row>
    <row r="30" spans="1:8" ht="14.25" thickBot="1" thickTop="1">
      <c r="A30" s="143"/>
      <c r="B30" s="144"/>
      <c r="C30" s="144"/>
      <c r="D30" s="144"/>
      <c r="E30" s="144"/>
      <c r="F30" s="145" t="s">
        <v>43</v>
      </c>
      <c r="G30" s="146" t="e">
        <f>F29</f>
        <v>#REF!</v>
      </c>
      <c r="H30" s="130"/>
    </row>
    <row r="31" spans="1:8" ht="18.75" customHeight="1" thickBot="1">
      <c r="A31" s="161"/>
      <c r="B31" s="162"/>
      <c r="C31" s="162"/>
      <c r="D31" s="144"/>
      <c r="E31" s="39"/>
      <c r="F31" s="39"/>
      <c r="G31" s="163" t="s">
        <v>113</v>
      </c>
      <c r="H31" s="164" t="e">
        <f>+G17+G21+G26+G30</f>
        <v>#REF!</v>
      </c>
    </row>
    <row r="32" spans="1:8" ht="12.75">
      <c r="A32" s="123" t="s">
        <v>48</v>
      </c>
      <c r="B32" s="120"/>
      <c r="C32" s="120"/>
      <c r="D32" s="120"/>
      <c r="E32" s="120"/>
      <c r="F32" s="120"/>
      <c r="G32" s="133"/>
      <c r="H32" s="165"/>
    </row>
    <row r="33" spans="1:8" ht="12.75">
      <c r="A33" s="166" t="s">
        <v>50</v>
      </c>
      <c r="B33" s="423" t="s">
        <v>49</v>
      </c>
      <c r="C33" s="423"/>
      <c r="D33" s="150" t="s">
        <v>21</v>
      </c>
      <c r="E33" s="150" t="s">
        <v>22</v>
      </c>
      <c r="F33" s="135" t="s">
        <v>10</v>
      </c>
      <c r="G33" s="137"/>
      <c r="H33" s="165"/>
    </row>
    <row r="34" spans="1:10" ht="12.75">
      <c r="A34" s="167" t="e">
        <f>+#REF!</f>
        <v>#REF!</v>
      </c>
      <c r="B34" s="343" t="e">
        <f>+#REF!</f>
        <v>#REF!</v>
      </c>
      <c r="C34" s="343"/>
      <c r="D34" s="196" t="e">
        <f>#REF!</f>
        <v>#REF!</v>
      </c>
      <c r="E34" s="197" t="e">
        <f>#REF!</f>
        <v>#REF!</v>
      </c>
      <c r="F34" s="196" t="e">
        <f>+#REF!</f>
        <v>#REF!</v>
      </c>
      <c r="G34" s="168"/>
      <c r="H34" s="165"/>
      <c r="I34" s="23"/>
      <c r="J34" s="23"/>
    </row>
    <row r="35" spans="1:9" ht="39.75" customHeight="1">
      <c r="A35" s="167" t="e">
        <f>+#REF!</f>
        <v>#REF!</v>
      </c>
      <c r="B35" s="343" t="e">
        <f>+#REF!</f>
        <v>#REF!</v>
      </c>
      <c r="C35" s="343"/>
      <c r="D35" s="196" t="e">
        <f>+#REF!</f>
        <v>#REF!</v>
      </c>
      <c r="E35" s="197" t="e">
        <f>+#REF!</f>
        <v>#REF!</v>
      </c>
      <c r="F35" s="196" t="e">
        <f>#REF!</f>
        <v>#REF!</v>
      </c>
      <c r="G35" s="168"/>
      <c r="H35" s="165"/>
      <c r="I35" s="23"/>
    </row>
    <row r="36" spans="1:9" ht="26.25" customHeight="1">
      <c r="A36" s="167" t="e">
        <f>+#REF!</f>
        <v>#REF!</v>
      </c>
      <c r="B36" s="343" t="e">
        <f>+#REF!</f>
        <v>#REF!</v>
      </c>
      <c r="C36" s="343"/>
      <c r="D36" s="196" t="e">
        <f>#REF!</f>
        <v>#REF!</v>
      </c>
      <c r="E36" s="197" t="e">
        <f>#REF!</f>
        <v>#REF!</v>
      </c>
      <c r="F36" s="196" t="e">
        <f>D36*E36</f>
        <v>#REF!</v>
      </c>
      <c r="G36" s="168"/>
      <c r="H36" s="165"/>
      <c r="I36" s="23"/>
    </row>
    <row r="37" spans="1:9" ht="56.25" customHeight="1">
      <c r="A37" s="167" t="e">
        <f>+#REF!</f>
        <v>#REF!</v>
      </c>
      <c r="B37" s="343" t="e">
        <f>+#REF!</f>
        <v>#REF!</v>
      </c>
      <c r="C37" s="343"/>
      <c r="D37" s="196" t="e">
        <f>#REF!</f>
        <v>#REF!</v>
      </c>
      <c r="E37" s="197" t="e">
        <f>#REF!</f>
        <v>#REF!</v>
      </c>
      <c r="F37" s="196" t="e">
        <f>D37*E37</f>
        <v>#REF!</v>
      </c>
      <c r="G37" s="169"/>
      <c r="H37" s="170"/>
      <c r="I37" s="23"/>
    </row>
    <row r="38" spans="1:9" ht="55.5" customHeight="1">
      <c r="A38" s="167" t="e">
        <f>+#REF!</f>
        <v>#REF!</v>
      </c>
      <c r="B38" s="343" t="e">
        <f>+#REF!</f>
        <v>#REF!</v>
      </c>
      <c r="C38" s="343"/>
      <c r="D38" s="196" t="e">
        <f>#REF!</f>
        <v>#REF!</v>
      </c>
      <c r="E38" s="196" t="e">
        <f>#REF!</f>
        <v>#REF!</v>
      </c>
      <c r="F38" s="196" t="e">
        <f>#REF!</f>
        <v>#REF!</v>
      </c>
      <c r="G38" s="168"/>
      <c r="H38" s="165"/>
      <c r="I38" s="23"/>
    </row>
    <row r="39" spans="1:11" ht="26.25" customHeight="1">
      <c r="A39" s="167" t="e">
        <f>+#REF!</f>
        <v>#REF!</v>
      </c>
      <c r="B39" s="343" t="e">
        <f>+#REF!</f>
        <v>#REF!</v>
      </c>
      <c r="C39" s="343"/>
      <c r="D39" s="196" t="e">
        <f>+#REF!</f>
        <v>#REF!</v>
      </c>
      <c r="E39" s="197" t="e">
        <f>+#REF!</f>
        <v>#REF!</v>
      </c>
      <c r="F39" s="196" t="e">
        <f>+#REF!</f>
        <v>#REF!</v>
      </c>
      <c r="G39" s="168"/>
      <c r="H39" s="165"/>
      <c r="I39" s="23"/>
      <c r="J39" s="23"/>
      <c r="K39" s="23"/>
    </row>
    <row r="40" spans="1:9" ht="26.25" customHeight="1">
      <c r="A40" s="167" t="e">
        <f>+#REF!</f>
        <v>#REF!</v>
      </c>
      <c r="B40" s="343" t="e">
        <f>+#REF!</f>
        <v>#REF!</v>
      </c>
      <c r="C40" s="343"/>
      <c r="D40" s="196" t="e">
        <f>+#REF!</f>
        <v>#REF!</v>
      </c>
      <c r="E40" s="197" t="e">
        <f>+#REF!</f>
        <v>#REF!</v>
      </c>
      <c r="F40" s="196" t="e">
        <f>+#REF!</f>
        <v>#REF!</v>
      </c>
      <c r="G40" s="168"/>
      <c r="H40" s="165"/>
      <c r="I40" s="23"/>
    </row>
    <row r="41" spans="1:9" ht="26.25" customHeight="1" thickBot="1">
      <c r="A41" s="167" t="e">
        <f>+#REF!</f>
        <v>#REF!</v>
      </c>
      <c r="B41" s="343" t="e">
        <f>+#REF!</f>
        <v>#REF!</v>
      </c>
      <c r="C41" s="343"/>
      <c r="D41" s="196" t="e">
        <f>+#REF!</f>
        <v>#REF!</v>
      </c>
      <c r="E41" s="197" t="e">
        <f>+#REF!</f>
        <v>#REF!</v>
      </c>
      <c r="F41" s="196" t="e">
        <f>+#REF!</f>
        <v>#REF!</v>
      </c>
      <c r="G41" s="168"/>
      <c r="H41" s="171"/>
      <c r="I41" s="33"/>
    </row>
    <row r="42" spans="1:8" ht="18.75" customHeight="1" thickBot="1">
      <c r="A42" s="161"/>
      <c r="B42" s="172"/>
      <c r="C42" s="172"/>
      <c r="D42" s="172"/>
      <c r="E42" s="172"/>
      <c r="F42" s="173"/>
      <c r="G42" s="174" t="s">
        <v>102</v>
      </c>
      <c r="H42" s="175" t="e">
        <f>SUM(F34:F41)</f>
        <v>#REF!</v>
      </c>
    </row>
    <row r="43" spans="1:8" ht="18.75" customHeight="1" thickBot="1">
      <c r="A43" s="161"/>
      <c r="B43" s="172"/>
      <c r="C43" s="172"/>
      <c r="D43" s="176"/>
      <c r="E43" s="176"/>
      <c r="F43" s="176"/>
      <c r="G43" s="177" t="s">
        <v>108</v>
      </c>
      <c r="H43" s="195" t="e">
        <f>+H31+H42</f>
        <v>#REF!</v>
      </c>
    </row>
    <row r="44" ht="12.75">
      <c r="H44" s="23"/>
    </row>
  </sheetData>
  <sheetProtection/>
  <mergeCells count="23">
    <mergeCell ref="B41:C41"/>
    <mergeCell ref="B37:C37"/>
    <mergeCell ref="B38:C38"/>
    <mergeCell ref="B39:C39"/>
    <mergeCell ref="B40:C40"/>
    <mergeCell ref="B15:C15"/>
    <mergeCell ref="B16:C16"/>
    <mergeCell ref="B33:C33"/>
    <mergeCell ref="B34:C34"/>
    <mergeCell ref="B35:C35"/>
    <mergeCell ref="B36:C36"/>
    <mergeCell ref="B9:C9"/>
    <mergeCell ref="B10:C10"/>
    <mergeCell ref="B11:C11"/>
    <mergeCell ref="B12:C12"/>
    <mergeCell ref="B13:C13"/>
    <mergeCell ref="B14:C14"/>
    <mergeCell ref="A1:F1"/>
    <mergeCell ref="B4:C4"/>
    <mergeCell ref="B5:C5"/>
    <mergeCell ref="B6:C6"/>
    <mergeCell ref="B7:C7"/>
    <mergeCell ref="B8:C8"/>
  </mergeCells>
  <printOptions/>
  <pageMargins left="0.25" right="0.25" top="1" bottom="1" header="0.5" footer="0.5"/>
  <pageSetup fitToHeight="1" fitToWidth="1" horizontalDpi="600" verticalDpi="600" orientation="portrait" scale="83" r:id="rId1"/>
  <headerFooter alignWithMargins="0">
    <oddHeader>&amp;REXHIBIT C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PageLayoutView="0" workbookViewId="0" topLeftCell="A1">
      <selection activeCell="B9" sqref="B9:C9"/>
    </sheetView>
  </sheetViews>
  <sheetFormatPr defaultColWidth="9.140625" defaultRowHeight="12.75"/>
  <cols>
    <col min="1" max="1" width="18.28125" style="0" customWidth="1"/>
    <col min="2" max="2" width="10.421875" style="0" customWidth="1"/>
    <col min="3" max="3" width="24.57421875" style="0" customWidth="1"/>
    <col min="4" max="4" width="12.7109375" style="0" customWidth="1"/>
    <col min="5" max="5" width="11.57421875" style="0" customWidth="1"/>
    <col min="6" max="6" width="14.28125" style="0" customWidth="1"/>
    <col min="7" max="7" width="15.421875" style="0" customWidth="1"/>
    <col min="8" max="8" width="17.00390625" style="0" customWidth="1"/>
    <col min="10" max="10" width="8.57421875" style="0" customWidth="1"/>
  </cols>
  <sheetData>
    <row r="1" spans="1:8" ht="18">
      <c r="A1" s="419" t="s">
        <v>66</v>
      </c>
      <c r="B1" s="420"/>
      <c r="C1" s="420"/>
      <c r="D1" s="420"/>
      <c r="E1" s="420"/>
      <c r="F1" s="420"/>
      <c r="G1" s="128" t="s">
        <v>109</v>
      </c>
      <c r="H1" s="127"/>
    </row>
    <row r="2" spans="1:8" ht="13.5" thickBot="1">
      <c r="A2" s="123"/>
      <c r="B2" s="39"/>
      <c r="C2" s="423"/>
      <c r="D2" s="423"/>
      <c r="E2" s="39"/>
      <c r="F2" s="39"/>
      <c r="G2" s="39"/>
      <c r="H2" s="130"/>
    </row>
    <row r="3" spans="1:8" ht="12.75">
      <c r="A3" s="131" t="s">
        <v>20</v>
      </c>
      <c r="B3" s="120"/>
      <c r="C3" s="132"/>
      <c r="D3" s="132"/>
      <c r="E3" s="120"/>
      <c r="F3" s="120"/>
      <c r="G3" s="133"/>
      <c r="H3" s="130"/>
    </row>
    <row r="4" spans="1:8" ht="12.75">
      <c r="A4" s="134" t="s">
        <v>53</v>
      </c>
      <c r="B4" s="421" t="s">
        <v>34</v>
      </c>
      <c r="C4" s="421"/>
      <c r="D4" s="135" t="s">
        <v>16</v>
      </c>
      <c r="E4" s="136" t="s">
        <v>47</v>
      </c>
      <c r="F4" s="135" t="s">
        <v>10</v>
      </c>
      <c r="G4" s="137"/>
      <c r="H4" s="130"/>
    </row>
    <row r="5" spans="1:8" ht="12.75">
      <c r="A5" s="138" t="e">
        <f>+#REF!</f>
        <v>#REF!</v>
      </c>
      <c r="B5" s="422" t="e">
        <f>+#REF!</f>
        <v>#REF!</v>
      </c>
      <c r="C5" s="422"/>
      <c r="D5" s="139" t="e">
        <f>#REF!</f>
        <v>#REF!</v>
      </c>
      <c r="E5" s="140" t="e">
        <f>#REF!</f>
        <v>#REF!</v>
      </c>
      <c r="F5" s="8" t="e">
        <f>+D5*E5</f>
        <v>#REF!</v>
      </c>
      <c r="G5" s="137"/>
      <c r="H5" s="130"/>
    </row>
    <row r="6" spans="1:8" ht="12.75">
      <c r="A6" s="138" t="e">
        <f>+#REF!</f>
        <v>#REF!</v>
      </c>
      <c r="B6" s="422" t="e">
        <f>+#REF!</f>
        <v>#REF!</v>
      </c>
      <c r="C6" s="422"/>
      <c r="D6" s="139" t="e">
        <f>#REF!</f>
        <v>#REF!</v>
      </c>
      <c r="E6" s="140" t="e">
        <f>#REF!</f>
        <v>#REF!</v>
      </c>
      <c r="F6" s="8" t="e">
        <f aca="true" t="shared" si="0" ref="F6:F11">+D6*E6</f>
        <v>#REF!</v>
      </c>
      <c r="G6" s="137"/>
      <c r="H6" s="130"/>
    </row>
    <row r="7" spans="1:8" ht="12.75">
      <c r="A7" s="138" t="e">
        <f>+#REF!</f>
        <v>#REF!</v>
      </c>
      <c r="B7" s="422" t="e">
        <f>+#REF!</f>
        <v>#REF!</v>
      </c>
      <c r="C7" s="422"/>
      <c r="D7" s="139" t="e">
        <f>#REF!</f>
        <v>#REF!</v>
      </c>
      <c r="E7" s="140" t="e">
        <f>#REF!</f>
        <v>#REF!</v>
      </c>
      <c r="F7" s="8" t="e">
        <f t="shared" si="0"/>
        <v>#REF!</v>
      </c>
      <c r="G7" s="137"/>
      <c r="H7" s="130"/>
    </row>
    <row r="8" spans="1:8" ht="12.75">
      <c r="A8" s="138" t="e">
        <f>+#REF!</f>
        <v>#REF!</v>
      </c>
      <c r="B8" s="422" t="e">
        <f>+#REF!</f>
        <v>#REF!</v>
      </c>
      <c r="C8" s="422"/>
      <c r="D8" s="139" t="e">
        <f>#REF!</f>
        <v>#REF!</v>
      </c>
      <c r="E8" s="140" t="e">
        <f>#REF!</f>
        <v>#REF!</v>
      </c>
      <c r="F8" s="8" t="e">
        <f t="shared" si="0"/>
        <v>#REF!</v>
      </c>
      <c r="G8" s="137"/>
      <c r="H8" s="130"/>
    </row>
    <row r="9" spans="1:8" ht="12.75">
      <c r="A9" s="138" t="e">
        <f>+#REF!</f>
        <v>#REF!</v>
      </c>
      <c r="B9" s="422" t="e">
        <f>+#REF!</f>
        <v>#REF!</v>
      </c>
      <c r="C9" s="422"/>
      <c r="D9" s="139" t="e">
        <f>#REF!</f>
        <v>#REF!</v>
      </c>
      <c r="E9" s="140" t="e">
        <f>#REF!</f>
        <v>#REF!</v>
      </c>
      <c r="F9" s="8" t="e">
        <f t="shared" si="0"/>
        <v>#REF!</v>
      </c>
      <c r="G9" s="137"/>
      <c r="H9" s="130"/>
    </row>
    <row r="10" spans="1:8" ht="12.75">
      <c r="A10" s="138" t="e">
        <f>+#REF!</f>
        <v>#REF!</v>
      </c>
      <c r="B10" s="422" t="e">
        <f>+#REF!</f>
        <v>#REF!</v>
      </c>
      <c r="C10" s="422"/>
      <c r="D10" s="139" t="e">
        <f>#REF!</f>
        <v>#REF!</v>
      </c>
      <c r="E10" s="140" t="e">
        <f>#REF!</f>
        <v>#REF!</v>
      </c>
      <c r="F10" s="8" t="e">
        <f t="shared" si="0"/>
        <v>#REF!</v>
      </c>
      <c r="G10" s="137"/>
      <c r="H10" s="130"/>
    </row>
    <row r="11" spans="1:8" ht="13.5" thickBot="1">
      <c r="A11" s="138" t="e">
        <f>+#REF!</f>
        <v>#REF!</v>
      </c>
      <c r="B11" s="422" t="e">
        <f>+#REF!</f>
        <v>#REF!</v>
      </c>
      <c r="C11" s="422"/>
      <c r="D11" s="139" t="e">
        <f>#REF!</f>
        <v>#REF!</v>
      </c>
      <c r="E11" s="140" t="e">
        <f>#REF!</f>
        <v>#REF!</v>
      </c>
      <c r="F11" s="8" t="e">
        <f t="shared" si="0"/>
        <v>#REF!</v>
      </c>
      <c r="G11" s="137"/>
      <c r="H11" s="130"/>
    </row>
    <row r="12" spans="1:8" ht="12.75" hidden="1">
      <c r="A12" s="138" t="e">
        <f>+#REF!</f>
        <v>#REF!</v>
      </c>
      <c r="B12" s="422" t="e">
        <f>+#REF!</f>
        <v>#REF!</v>
      </c>
      <c r="C12" s="422"/>
      <c r="D12" s="139" t="e">
        <f>#REF!</f>
        <v>#REF!</v>
      </c>
      <c r="E12" s="140"/>
      <c r="F12" s="8"/>
      <c r="G12" s="137"/>
      <c r="H12" s="130"/>
    </row>
    <row r="13" spans="1:8" ht="12.75" hidden="1">
      <c r="A13" s="141" t="e">
        <f>+#REF!</f>
        <v>#REF!</v>
      </c>
      <c r="B13" s="422" t="e">
        <f>+#REF!</f>
        <v>#REF!</v>
      </c>
      <c r="C13" s="422"/>
      <c r="D13" s="139" t="e">
        <f>#REF!</f>
        <v>#REF!</v>
      </c>
      <c r="E13" s="140"/>
      <c r="F13" s="8"/>
      <c r="G13" s="137"/>
      <c r="H13" s="130"/>
    </row>
    <row r="14" spans="1:8" ht="12.75" hidden="1">
      <c r="A14" s="138" t="e">
        <f>+#REF!</f>
        <v>#REF!</v>
      </c>
      <c r="B14" s="422" t="e">
        <f>+#REF!</f>
        <v>#REF!</v>
      </c>
      <c r="C14" s="422"/>
      <c r="D14" s="139" t="e">
        <f>#REF!</f>
        <v>#REF!</v>
      </c>
      <c r="E14" s="140"/>
      <c r="F14" s="8"/>
      <c r="G14" s="137"/>
      <c r="H14" s="130"/>
    </row>
    <row r="15" spans="1:8" ht="12.75" hidden="1">
      <c r="A15" s="138" t="e">
        <f>+#REF!</f>
        <v>#REF!</v>
      </c>
      <c r="B15" s="422" t="e">
        <f>+#REF!</f>
        <v>#REF!</v>
      </c>
      <c r="C15" s="422"/>
      <c r="D15" s="139" t="e">
        <f>#REF!</f>
        <v>#REF!</v>
      </c>
      <c r="E15" s="140"/>
      <c r="F15" s="8"/>
      <c r="G15" s="137"/>
      <c r="H15" s="130"/>
    </row>
    <row r="16" spans="1:8" ht="12.75" hidden="1">
      <c r="A16" s="142" t="e">
        <f>+#REF!</f>
        <v>#REF!</v>
      </c>
      <c r="B16" s="422" t="e">
        <f>+#REF!</f>
        <v>#REF!</v>
      </c>
      <c r="C16" s="422"/>
      <c r="D16" s="139" t="e">
        <f>#REF!</f>
        <v>#REF!</v>
      </c>
      <c r="E16" s="140"/>
      <c r="F16" s="8"/>
      <c r="G16" s="137"/>
      <c r="H16" s="130"/>
    </row>
    <row r="17" spans="1:8" ht="14.25" thickBot="1" thickTop="1">
      <c r="A17" s="143"/>
      <c r="B17" s="144"/>
      <c r="C17" s="144"/>
      <c r="D17" s="144"/>
      <c r="E17" s="144"/>
      <c r="F17" s="145" t="s">
        <v>40</v>
      </c>
      <c r="G17" s="146" t="e">
        <f>SUM(F5:F16)</f>
        <v>#REF!</v>
      </c>
      <c r="H17" s="130"/>
    </row>
    <row r="18" spans="1:8" ht="12.75">
      <c r="A18" s="147" t="s">
        <v>37</v>
      </c>
      <c r="B18" s="120"/>
      <c r="C18" s="120"/>
      <c r="D18" s="148"/>
      <c r="E18" s="120"/>
      <c r="F18" s="120"/>
      <c r="G18" s="133"/>
      <c r="H18" s="130"/>
    </row>
    <row r="19" spans="1:8" ht="12.75">
      <c r="A19" s="149"/>
      <c r="B19" s="39"/>
      <c r="C19" s="39"/>
      <c r="D19" s="150" t="s">
        <v>46</v>
      </c>
      <c r="E19" s="136" t="s">
        <v>47</v>
      </c>
      <c r="F19" s="135" t="s">
        <v>10</v>
      </c>
      <c r="G19" s="137"/>
      <c r="H19" s="130"/>
    </row>
    <row r="20" spans="1:8" ht="13.5" thickBot="1">
      <c r="A20" s="123"/>
      <c r="B20" s="39"/>
      <c r="C20" s="129"/>
      <c r="D20" s="151" t="e">
        <f>G17</f>
        <v>#REF!</v>
      </c>
      <c r="E20" s="152" t="e">
        <f>#REF!</f>
        <v>#REF!</v>
      </c>
      <c r="F20" s="8" t="e">
        <f>+D20*E20</f>
        <v>#REF!</v>
      </c>
      <c r="G20" s="153"/>
      <c r="H20" s="130"/>
    </row>
    <row r="21" spans="1:8" ht="14.25" thickBot="1" thickTop="1">
      <c r="A21" s="143"/>
      <c r="B21" s="144"/>
      <c r="C21" s="144"/>
      <c r="D21" s="144"/>
      <c r="E21" s="144"/>
      <c r="F21" s="145" t="s">
        <v>41</v>
      </c>
      <c r="G21" s="146" t="e">
        <f>F20</f>
        <v>#REF!</v>
      </c>
      <c r="H21" s="130"/>
    </row>
    <row r="22" spans="1:8" ht="12.75">
      <c r="A22" s="154" t="s">
        <v>35</v>
      </c>
      <c r="B22" s="120"/>
      <c r="C22" s="132"/>
      <c r="D22" s="148"/>
      <c r="E22" s="132"/>
      <c r="F22" s="120"/>
      <c r="G22" s="133"/>
      <c r="H22" s="130"/>
    </row>
    <row r="23" spans="1:8" ht="12.75">
      <c r="A23" s="154"/>
      <c r="B23" s="39"/>
      <c r="C23" s="39"/>
      <c r="D23" s="150" t="s">
        <v>46</v>
      </c>
      <c r="E23" s="136" t="s">
        <v>47</v>
      </c>
      <c r="F23" s="135" t="s">
        <v>10</v>
      </c>
      <c r="G23" s="137"/>
      <c r="H23" s="130"/>
    </row>
    <row r="24" spans="1:8" ht="12.75">
      <c r="A24" s="155"/>
      <c r="B24" s="150"/>
      <c r="C24" s="150" t="s">
        <v>44</v>
      </c>
      <c r="D24" s="156" t="e">
        <f>+G17</f>
        <v>#REF!</v>
      </c>
      <c r="E24" s="152" t="e">
        <f>#REF!</f>
        <v>#REF!</v>
      </c>
      <c r="F24" s="8" t="e">
        <f>+D24*E24</f>
        <v>#REF!</v>
      </c>
      <c r="G24" s="137"/>
      <c r="H24" s="130"/>
    </row>
    <row r="25" spans="1:8" ht="13.5" thickBot="1">
      <c r="A25" s="155"/>
      <c r="B25" s="150"/>
      <c r="C25" s="150" t="s">
        <v>45</v>
      </c>
      <c r="D25" s="157" t="e">
        <f>+G17</f>
        <v>#REF!</v>
      </c>
      <c r="E25" s="152" t="e">
        <f>#REF!</f>
        <v>#REF!</v>
      </c>
      <c r="F25" s="8" t="e">
        <f>+D25*E25</f>
        <v>#REF!</v>
      </c>
      <c r="G25" s="153"/>
      <c r="H25" s="130"/>
    </row>
    <row r="26" spans="1:8" ht="12.75" customHeight="1" thickBot="1" thickTop="1">
      <c r="A26" s="143"/>
      <c r="B26" s="144"/>
      <c r="C26" s="144"/>
      <c r="D26" s="144"/>
      <c r="E26" s="144"/>
      <c r="F26" s="145" t="s">
        <v>42</v>
      </c>
      <c r="G26" s="146" t="e">
        <f>SUM(F24:F25)</f>
        <v>#REF!</v>
      </c>
      <c r="H26" s="130"/>
    </row>
    <row r="27" spans="1:8" ht="12.75">
      <c r="A27" s="149" t="s">
        <v>36</v>
      </c>
      <c r="B27" s="120"/>
      <c r="C27" s="132"/>
      <c r="D27" s="148"/>
      <c r="E27" s="132"/>
      <c r="F27" s="120"/>
      <c r="G27" s="133"/>
      <c r="H27" s="130"/>
    </row>
    <row r="28" spans="1:8" ht="12.75" customHeight="1">
      <c r="A28" s="123"/>
      <c r="B28" s="158"/>
      <c r="C28" s="39"/>
      <c r="D28" s="159" t="s">
        <v>38</v>
      </c>
      <c r="E28" s="136" t="s">
        <v>47</v>
      </c>
      <c r="F28" s="135" t="s">
        <v>10</v>
      </c>
      <c r="G28" s="137"/>
      <c r="H28" s="130"/>
    </row>
    <row r="29" spans="1:8" ht="13.5" thickBot="1">
      <c r="A29" s="155"/>
      <c r="B29" s="160"/>
      <c r="C29" s="150" t="s">
        <v>39</v>
      </c>
      <c r="D29" s="151" t="e">
        <f>+G17+G21+G26</f>
        <v>#REF!</v>
      </c>
      <c r="E29" s="152" t="e">
        <f>#REF!</f>
        <v>#REF!</v>
      </c>
      <c r="F29" s="8" t="e">
        <f>+D29*E29</f>
        <v>#REF!</v>
      </c>
      <c r="G29" s="153"/>
      <c r="H29" s="130"/>
    </row>
    <row r="30" spans="1:8" ht="14.25" thickBot="1" thickTop="1">
      <c r="A30" s="143"/>
      <c r="B30" s="144"/>
      <c r="C30" s="144"/>
      <c r="D30" s="144"/>
      <c r="E30" s="144"/>
      <c r="F30" s="145" t="s">
        <v>43</v>
      </c>
      <c r="G30" s="146" t="e">
        <f>F29</f>
        <v>#REF!</v>
      </c>
      <c r="H30" s="130"/>
    </row>
    <row r="31" spans="1:8" ht="18.75" customHeight="1" thickBot="1">
      <c r="A31" s="161"/>
      <c r="B31" s="162"/>
      <c r="C31" s="162"/>
      <c r="D31" s="144"/>
      <c r="E31" s="39"/>
      <c r="F31" s="39"/>
      <c r="G31" s="163" t="s">
        <v>113</v>
      </c>
      <c r="H31" s="164" t="e">
        <f>+G17+G21+G26+G30</f>
        <v>#REF!</v>
      </c>
    </row>
    <row r="32" spans="1:8" ht="12.75">
      <c r="A32" s="123" t="s">
        <v>48</v>
      </c>
      <c r="B32" s="120"/>
      <c r="C32" s="120"/>
      <c r="D32" s="120"/>
      <c r="E32" s="120"/>
      <c r="F32" s="120"/>
      <c r="G32" s="133"/>
      <c r="H32" s="165"/>
    </row>
    <row r="33" spans="1:8" ht="12.75">
      <c r="A33" s="166" t="s">
        <v>50</v>
      </c>
      <c r="B33" s="429" t="s">
        <v>49</v>
      </c>
      <c r="C33" s="429"/>
      <c r="D33" s="198" t="s">
        <v>21</v>
      </c>
      <c r="E33" s="198" t="s">
        <v>22</v>
      </c>
      <c r="F33" s="199" t="s">
        <v>10</v>
      </c>
      <c r="G33" s="137"/>
      <c r="H33" s="165"/>
    </row>
    <row r="34" spans="1:10" ht="12.75">
      <c r="A34" s="167" t="e">
        <f>+#REF!</f>
        <v>#REF!</v>
      </c>
      <c r="B34" s="343" t="e">
        <f>+#REF!</f>
        <v>#REF!</v>
      </c>
      <c r="C34" s="343"/>
      <c r="D34" s="196" t="e">
        <f>#REF!</f>
        <v>#REF!</v>
      </c>
      <c r="E34" s="196" t="e">
        <f>#REF!</f>
        <v>#REF!</v>
      </c>
      <c r="F34" s="196" t="e">
        <f>D34*E34</f>
        <v>#REF!</v>
      </c>
      <c r="G34" s="168"/>
      <c r="H34" s="165"/>
      <c r="I34" s="23"/>
      <c r="J34" s="23"/>
    </row>
    <row r="35" spans="1:9" ht="39.75" customHeight="1">
      <c r="A35" s="167" t="e">
        <f>+#REF!</f>
        <v>#REF!</v>
      </c>
      <c r="B35" s="343" t="e">
        <f>+#REF!</f>
        <v>#REF!</v>
      </c>
      <c r="C35" s="343"/>
      <c r="D35" s="196" t="e">
        <f>+#REF!</f>
        <v>#REF!</v>
      </c>
      <c r="E35" s="197" t="e">
        <f>+#REF!</f>
        <v>#REF!</v>
      </c>
      <c r="F35" s="196" t="e">
        <f>#REF!</f>
        <v>#REF!</v>
      </c>
      <c r="G35" s="168"/>
      <c r="H35" s="165"/>
      <c r="I35" s="23"/>
    </row>
    <row r="36" spans="1:9" ht="26.25" customHeight="1">
      <c r="A36" s="167" t="e">
        <f>+#REF!</f>
        <v>#REF!</v>
      </c>
      <c r="B36" s="343" t="e">
        <f>+#REF!</f>
        <v>#REF!</v>
      </c>
      <c r="C36" s="343"/>
      <c r="D36" s="196" t="e">
        <f>#REF!</f>
        <v>#REF!</v>
      </c>
      <c r="E36" s="196" t="e">
        <f>#REF!</f>
        <v>#REF!</v>
      </c>
      <c r="F36" s="196" t="e">
        <f aca="true" t="shared" si="1" ref="F36:F41">D36*E36</f>
        <v>#REF!</v>
      </c>
      <c r="G36" s="168"/>
      <c r="H36" s="165"/>
      <c r="I36" s="23"/>
    </row>
    <row r="37" spans="1:9" ht="56.25" customHeight="1">
      <c r="A37" s="167" t="e">
        <f>+#REF!</f>
        <v>#REF!</v>
      </c>
      <c r="B37" s="343" t="e">
        <f>+#REF!</f>
        <v>#REF!</v>
      </c>
      <c r="C37" s="343"/>
      <c r="D37" s="196" t="e">
        <f>#REF!</f>
        <v>#REF!</v>
      </c>
      <c r="E37" s="196" t="e">
        <f>#REF!</f>
        <v>#REF!</v>
      </c>
      <c r="F37" s="196" t="e">
        <f t="shared" si="1"/>
        <v>#REF!</v>
      </c>
      <c r="G37" s="169"/>
      <c r="H37" s="170"/>
      <c r="I37" s="23"/>
    </row>
    <row r="38" spans="1:9" ht="55.5" customHeight="1">
      <c r="A38" s="167" t="e">
        <f>+#REF!</f>
        <v>#REF!</v>
      </c>
      <c r="B38" s="343" t="e">
        <f>+#REF!</f>
        <v>#REF!</v>
      </c>
      <c r="C38" s="343"/>
      <c r="D38" s="196" t="e">
        <f>#REF!</f>
        <v>#REF!</v>
      </c>
      <c r="E38" s="196" t="e">
        <f>#REF!</f>
        <v>#REF!</v>
      </c>
      <c r="F38" s="196" t="e">
        <f t="shared" si="1"/>
        <v>#REF!</v>
      </c>
      <c r="G38" s="168"/>
      <c r="H38" s="165"/>
      <c r="I38" s="23"/>
    </row>
    <row r="39" spans="1:11" ht="26.25" customHeight="1">
      <c r="A39" s="167" t="e">
        <f>+#REF!</f>
        <v>#REF!</v>
      </c>
      <c r="B39" s="343" t="e">
        <f>+#REF!</f>
        <v>#REF!</v>
      </c>
      <c r="C39" s="343"/>
      <c r="D39" s="196" t="e">
        <f>#REF!</f>
        <v>#REF!</v>
      </c>
      <c r="E39" s="196" t="e">
        <f>#REF!</f>
        <v>#REF!</v>
      </c>
      <c r="F39" s="196" t="e">
        <f t="shared" si="1"/>
        <v>#REF!</v>
      </c>
      <c r="G39" s="168"/>
      <c r="H39" s="165"/>
      <c r="I39" s="23"/>
      <c r="J39" s="23"/>
      <c r="K39" s="23"/>
    </row>
    <row r="40" spans="1:9" ht="26.25" customHeight="1">
      <c r="A40" s="167" t="e">
        <f>+#REF!</f>
        <v>#REF!</v>
      </c>
      <c r="B40" s="343" t="e">
        <f>+#REF!</f>
        <v>#REF!</v>
      </c>
      <c r="C40" s="343"/>
      <c r="D40" s="196" t="e">
        <f>#REF!</f>
        <v>#REF!</v>
      </c>
      <c r="E40" s="196" t="e">
        <f>#REF!</f>
        <v>#REF!</v>
      </c>
      <c r="F40" s="196" t="e">
        <f t="shared" si="1"/>
        <v>#REF!</v>
      </c>
      <c r="G40" s="168"/>
      <c r="H40" s="165"/>
      <c r="I40" s="23"/>
    </row>
    <row r="41" spans="1:9" ht="26.25" customHeight="1" thickBot="1">
      <c r="A41" s="167" t="e">
        <f>+#REF!</f>
        <v>#REF!</v>
      </c>
      <c r="B41" s="343" t="e">
        <f>+#REF!</f>
        <v>#REF!</v>
      </c>
      <c r="C41" s="343"/>
      <c r="D41" s="196" t="e">
        <f>#REF!</f>
        <v>#REF!</v>
      </c>
      <c r="E41" s="196" t="e">
        <f>#REF!</f>
        <v>#REF!</v>
      </c>
      <c r="F41" s="196" t="e">
        <f t="shared" si="1"/>
        <v>#REF!</v>
      </c>
      <c r="G41" s="168"/>
      <c r="H41" s="171"/>
      <c r="I41" s="33"/>
    </row>
    <row r="42" spans="1:8" ht="18.75" customHeight="1" thickBot="1">
      <c r="A42" s="161"/>
      <c r="B42" s="172"/>
      <c r="C42" s="172"/>
      <c r="D42" s="172"/>
      <c r="E42" s="172"/>
      <c r="F42" s="173"/>
      <c r="G42" s="174" t="s">
        <v>102</v>
      </c>
      <c r="H42" s="175" t="e">
        <f>SUM(F34:F41)</f>
        <v>#REF!</v>
      </c>
    </row>
    <row r="43" spans="1:8" ht="18.75" customHeight="1" thickBot="1">
      <c r="A43" s="161"/>
      <c r="B43" s="172"/>
      <c r="C43" s="172"/>
      <c r="D43" s="176"/>
      <c r="E43" s="176"/>
      <c r="F43" s="176"/>
      <c r="G43" s="177" t="s">
        <v>108</v>
      </c>
      <c r="H43" s="195" t="e">
        <f>+H31+H42</f>
        <v>#REF!</v>
      </c>
    </row>
    <row r="44" ht="12.75">
      <c r="H44" s="23"/>
    </row>
  </sheetData>
  <sheetProtection/>
  <mergeCells count="24">
    <mergeCell ref="B36:C36"/>
    <mergeCell ref="B41:C41"/>
    <mergeCell ref="B37:C37"/>
    <mergeCell ref="B38:C38"/>
    <mergeCell ref="B39:C39"/>
    <mergeCell ref="B40:C40"/>
    <mergeCell ref="B14:C14"/>
    <mergeCell ref="B15:C15"/>
    <mergeCell ref="B16:C16"/>
    <mergeCell ref="B33:C33"/>
    <mergeCell ref="B34:C34"/>
    <mergeCell ref="B35:C35"/>
    <mergeCell ref="B8:C8"/>
    <mergeCell ref="B9:C9"/>
    <mergeCell ref="B10:C10"/>
    <mergeCell ref="B11:C11"/>
    <mergeCell ref="B12:C12"/>
    <mergeCell ref="B13:C13"/>
    <mergeCell ref="A1:F1"/>
    <mergeCell ref="C2:D2"/>
    <mergeCell ref="B4:C4"/>
    <mergeCell ref="B5:C5"/>
    <mergeCell ref="B6:C6"/>
    <mergeCell ref="B7:C7"/>
  </mergeCells>
  <printOptions/>
  <pageMargins left="0.25" right="0.25" top="1" bottom="1" header="0.5" footer="0.5"/>
  <pageSetup fitToHeight="1" fitToWidth="1" horizontalDpi="600" verticalDpi="600" orientation="portrait" scale="83" r:id="rId1"/>
  <headerFooter alignWithMargins="0">
    <oddHeader>&amp;REXHIBIT C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PageLayoutView="0" workbookViewId="0" topLeftCell="A1">
      <selection activeCell="B9" sqref="B9:C9"/>
    </sheetView>
  </sheetViews>
  <sheetFormatPr defaultColWidth="9.140625" defaultRowHeight="12.75"/>
  <cols>
    <col min="1" max="1" width="18.28125" style="0" customWidth="1"/>
    <col min="2" max="2" width="10.421875" style="0" customWidth="1"/>
    <col min="3" max="3" width="24.57421875" style="0" customWidth="1"/>
    <col min="4" max="4" width="12.7109375" style="0" customWidth="1"/>
    <col min="5" max="5" width="11.57421875" style="0" customWidth="1"/>
    <col min="6" max="6" width="14.28125" style="0" customWidth="1"/>
    <col min="7" max="7" width="15.421875" style="0" customWidth="1"/>
    <col min="8" max="8" width="17.00390625" style="0" customWidth="1"/>
    <col min="10" max="10" width="8.57421875" style="0" customWidth="1"/>
  </cols>
  <sheetData>
    <row r="1" spans="1:8" ht="18">
      <c r="A1" s="419" t="s">
        <v>66</v>
      </c>
      <c r="B1" s="420"/>
      <c r="C1" s="420"/>
      <c r="D1" s="420"/>
      <c r="E1" s="420"/>
      <c r="F1" s="420"/>
      <c r="G1" s="128" t="s">
        <v>110</v>
      </c>
      <c r="H1" s="127"/>
    </row>
    <row r="2" spans="1:8" ht="13.5" thickBot="1">
      <c r="A2" s="123"/>
      <c r="B2" s="39"/>
      <c r="C2" s="423"/>
      <c r="D2" s="423"/>
      <c r="E2" s="39"/>
      <c r="F2" s="39"/>
      <c r="G2" s="39"/>
      <c r="H2" s="130"/>
    </row>
    <row r="3" spans="1:8" ht="12.75">
      <c r="A3" s="131" t="s">
        <v>20</v>
      </c>
      <c r="B3" s="120"/>
      <c r="C3" s="132"/>
      <c r="D3" s="132"/>
      <c r="E3" s="120"/>
      <c r="F3" s="120"/>
      <c r="G3" s="133"/>
      <c r="H3" s="130"/>
    </row>
    <row r="4" spans="1:8" ht="12.75">
      <c r="A4" s="134" t="s">
        <v>53</v>
      </c>
      <c r="B4" s="421" t="s">
        <v>34</v>
      </c>
      <c r="C4" s="421"/>
      <c r="D4" s="135" t="s">
        <v>16</v>
      </c>
      <c r="E4" s="136" t="s">
        <v>47</v>
      </c>
      <c r="F4" s="135" t="s">
        <v>10</v>
      </c>
      <c r="G4" s="137"/>
      <c r="H4" s="130"/>
    </row>
    <row r="5" spans="1:8" ht="12.75">
      <c r="A5" s="138" t="e">
        <f>+#REF!</f>
        <v>#REF!</v>
      </c>
      <c r="B5" s="422" t="e">
        <f>+#REF!</f>
        <v>#REF!</v>
      </c>
      <c r="C5" s="422"/>
      <c r="D5" s="139" t="e">
        <f>#REF!</f>
        <v>#REF!</v>
      </c>
      <c r="E5" s="140" t="e">
        <f>#REF!</f>
        <v>#REF!</v>
      </c>
      <c r="F5" s="8" t="e">
        <f>+D5*E5</f>
        <v>#REF!</v>
      </c>
      <c r="G5" s="137"/>
      <c r="H5" s="130"/>
    </row>
    <row r="6" spans="1:8" ht="12.75">
      <c r="A6" s="138" t="e">
        <f>+#REF!</f>
        <v>#REF!</v>
      </c>
      <c r="B6" s="422" t="e">
        <f>+#REF!</f>
        <v>#REF!</v>
      </c>
      <c r="C6" s="422"/>
      <c r="D6" s="139" t="e">
        <f>#REF!</f>
        <v>#REF!</v>
      </c>
      <c r="E6" s="140" t="e">
        <f>#REF!</f>
        <v>#REF!</v>
      </c>
      <c r="F6" s="8" t="e">
        <f aca="true" t="shared" si="0" ref="F6:F11">+D6*E6</f>
        <v>#REF!</v>
      </c>
      <c r="G6" s="137"/>
      <c r="H6" s="130"/>
    </row>
    <row r="7" spans="1:8" ht="12.75">
      <c r="A7" s="138" t="e">
        <f>+#REF!</f>
        <v>#REF!</v>
      </c>
      <c r="B7" s="422" t="e">
        <f>+#REF!</f>
        <v>#REF!</v>
      </c>
      <c r="C7" s="422"/>
      <c r="D7" s="139" t="e">
        <f>#REF!</f>
        <v>#REF!</v>
      </c>
      <c r="E7" s="140" t="e">
        <f>#REF!</f>
        <v>#REF!</v>
      </c>
      <c r="F7" s="8" t="e">
        <f t="shared" si="0"/>
        <v>#REF!</v>
      </c>
      <c r="G7" s="137"/>
      <c r="H7" s="130"/>
    </row>
    <row r="8" spans="1:8" ht="12.75">
      <c r="A8" s="138" t="e">
        <f>+#REF!</f>
        <v>#REF!</v>
      </c>
      <c r="B8" s="422" t="e">
        <f>+#REF!</f>
        <v>#REF!</v>
      </c>
      <c r="C8" s="422"/>
      <c r="D8" s="139" t="e">
        <f>#REF!</f>
        <v>#REF!</v>
      </c>
      <c r="E8" s="140" t="e">
        <f>#REF!</f>
        <v>#REF!</v>
      </c>
      <c r="F8" s="8" t="e">
        <f t="shared" si="0"/>
        <v>#REF!</v>
      </c>
      <c r="G8" s="137"/>
      <c r="H8" s="130"/>
    </row>
    <row r="9" spans="1:8" ht="12.75">
      <c r="A9" s="138" t="e">
        <f>+#REF!</f>
        <v>#REF!</v>
      </c>
      <c r="B9" s="422" t="e">
        <f>+#REF!</f>
        <v>#REF!</v>
      </c>
      <c r="C9" s="422"/>
      <c r="D9" s="139" t="e">
        <f>#REF!</f>
        <v>#REF!</v>
      </c>
      <c r="E9" s="140" t="e">
        <f>#REF!</f>
        <v>#REF!</v>
      </c>
      <c r="F9" s="8" t="e">
        <f t="shared" si="0"/>
        <v>#REF!</v>
      </c>
      <c r="G9" s="137"/>
      <c r="H9" s="130"/>
    </row>
    <row r="10" spans="1:8" ht="12.75">
      <c r="A10" s="138" t="e">
        <f>+#REF!</f>
        <v>#REF!</v>
      </c>
      <c r="B10" s="422" t="e">
        <f>+#REF!</f>
        <v>#REF!</v>
      </c>
      <c r="C10" s="422"/>
      <c r="D10" s="139" t="e">
        <f>#REF!</f>
        <v>#REF!</v>
      </c>
      <c r="E10" s="140" t="e">
        <f>#REF!</f>
        <v>#REF!</v>
      </c>
      <c r="F10" s="8" t="e">
        <f t="shared" si="0"/>
        <v>#REF!</v>
      </c>
      <c r="G10" s="137"/>
      <c r="H10" s="130"/>
    </row>
    <row r="11" spans="1:8" ht="13.5" thickBot="1">
      <c r="A11" s="138" t="e">
        <f>+#REF!</f>
        <v>#REF!</v>
      </c>
      <c r="B11" s="422" t="e">
        <f>+#REF!</f>
        <v>#REF!</v>
      </c>
      <c r="C11" s="422"/>
      <c r="D11" s="139" t="e">
        <f>#REF!</f>
        <v>#REF!</v>
      </c>
      <c r="E11" s="140" t="e">
        <f>#REF!</f>
        <v>#REF!</v>
      </c>
      <c r="F11" s="8" t="e">
        <f t="shared" si="0"/>
        <v>#REF!</v>
      </c>
      <c r="G11" s="137"/>
      <c r="H11" s="130"/>
    </row>
    <row r="12" spans="1:8" ht="12.75" hidden="1">
      <c r="A12" s="138" t="e">
        <f>+#REF!</f>
        <v>#REF!</v>
      </c>
      <c r="B12" s="422" t="e">
        <f>+#REF!</f>
        <v>#REF!</v>
      </c>
      <c r="C12" s="422"/>
      <c r="D12" s="139" t="e">
        <f>#REF!</f>
        <v>#REF!</v>
      </c>
      <c r="E12" s="140"/>
      <c r="F12" s="8"/>
      <c r="G12" s="137"/>
      <c r="H12" s="130"/>
    </row>
    <row r="13" spans="1:8" ht="12.75" hidden="1">
      <c r="A13" s="141" t="e">
        <f>+#REF!</f>
        <v>#REF!</v>
      </c>
      <c r="B13" s="422" t="e">
        <f>+#REF!</f>
        <v>#REF!</v>
      </c>
      <c r="C13" s="422"/>
      <c r="D13" s="139" t="e">
        <f>#REF!</f>
        <v>#REF!</v>
      </c>
      <c r="E13" s="140"/>
      <c r="F13" s="8"/>
      <c r="G13" s="137"/>
      <c r="H13" s="130"/>
    </row>
    <row r="14" spans="1:8" ht="12.75" hidden="1">
      <c r="A14" s="138" t="e">
        <f>+#REF!</f>
        <v>#REF!</v>
      </c>
      <c r="B14" s="422" t="e">
        <f>+#REF!</f>
        <v>#REF!</v>
      </c>
      <c r="C14" s="422"/>
      <c r="D14" s="139" t="e">
        <f>#REF!</f>
        <v>#REF!</v>
      </c>
      <c r="E14" s="140"/>
      <c r="F14" s="8"/>
      <c r="G14" s="137"/>
      <c r="H14" s="130"/>
    </row>
    <row r="15" spans="1:8" ht="12.75" hidden="1">
      <c r="A15" s="138" t="e">
        <f>+#REF!</f>
        <v>#REF!</v>
      </c>
      <c r="B15" s="422" t="e">
        <f>+#REF!</f>
        <v>#REF!</v>
      </c>
      <c r="C15" s="422"/>
      <c r="D15" s="139" t="e">
        <f>#REF!</f>
        <v>#REF!</v>
      </c>
      <c r="E15" s="140"/>
      <c r="F15" s="8"/>
      <c r="G15" s="137"/>
      <c r="H15" s="130"/>
    </row>
    <row r="16" spans="1:8" ht="12.75" hidden="1">
      <c r="A16" s="142" t="e">
        <f>+#REF!</f>
        <v>#REF!</v>
      </c>
      <c r="B16" s="422" t="e">
        <f>+#REF!</f>
        <v>#REF!</v>
      </c>
      <c r="C16" s="422"/>
      <c r="D16" s="139" t="e">
        <f>#REF!</f>
        <v>#REF!</v>
      </c>
      <c r="E16" s="140"/>
      <c r="F16" s="8"/>
      <c r="G16" s="137"/>
      <c r="H16" s="130"/>
    </row>
    <row r="17" spans="1:8" ht="14.25" thickBot="1" thickTop="1">
      <c r="A17" s="143"/>
      <c r="B17" s="144"/>
      <c r="C17" s="144"/>
      <c r="D17" s="144"/>
      <c r="E17" s="144"/>
      <c r="F17" s="145" t="s">
        <v>40</v>
      </c>
      <c r="G17" s="146" t="e">
        <f>SUM(F5:F16)</f>
        <v>#REF!</v>
      </c>
      <c r="H17" s="130"/>
    </row>
    <row r="18" spans="1:8" ht="12.75">
      <c r="A18" s="147" t="s">
        <v>37</v>
      </c>
      <c r="B18" s="120"/>
      <c r="C18" s="120"/>
      <c r="D18" s="148"/>
      <c r="E18" s="120"/>
      <c r="F18" s="120"/>
      <c r="G18" s="133"/>
      <c r="H18" s="130"/>
    </row>
    <row r="19" spans="1:8" ht="12.75">
      <c r="A19" s="149"/>
      <c r="B19" s="39"/>
      <c r="C19" s="39"/>
      <c r="D19" s="150" t="s">
        <v>46</v>
      </c>
      <c r="E19" s="136" t="s">
        <v>47</v>
      </c>
      <c r="F19" s="135" t="s">
        <v>10</v>
      </c>
      <c r="G19" s="137"/>
      <c r="H19" s="130"/>
    </row>
    <row r="20" spans="1:8" ht="13.5" thickBot="1">
      <c r="A20" s="123"/>
      <c r="B20" s="39"/>
      <c r="C20" s="129"/>
      <c r="D20" s="151" t="e">
        <f>G17</f>
        <v>#REF!</v>
      </c>
      <c r="E20" s="152" t="e">
        <f>#REF!</f>
        <v>#REF!</v>
      </c>
      <c r="F20" s="8" t="e">
        <f>+D20*E20</f>
        <v>#REF!</v>
      </c>
      <c r="G20" s="153"/>
      <c r="H20" s="130"/>
    </row>
    <row r="21" spans="1:8" ht="14.25" thickBot="1" thickTop="1">
      <c r="A21" s="143"/>
      <c r="B21" s="144"/>
      <c r="C21" s="144"/>
      <c r="D21" s="144"/>
      <c r="E21" s="144"/>
      <c r="F21" s="145" t="s">
        <v>41</v>
      </c>
      <c r="G21" s="146" t="e">
        <f>F20</f>
        <v>#REF!</v>
      </c>
      <c r="H21" s="130"/>
    </row>
    <row r="22" spans="1:8" ht="12.75">
      <c r="A22" s="154" t="s">
        <v>35</v>
      </c>
      <c r="B22" s="120"/>
      <c r="C22" s="132"/>
      <c r="D22" s="148"/>
      <c r="E22" s="132"/>
      <c r="F22" s="120"/>
      <c r="G22" s="133"/>
      <c r="H22" s="130"/>
    </row>
    <row r="23" spans="1:8" ht="12.75">
      <c r="A23" s="154"/>
      <c r="B23" s="39"/>
      <c r="C23" s="39"/>
      <c r="D23" s="150" t="s">
        <v>46</v>
      </c>
      <c r="E23" s="136" t="s">
        <v>47</v>
      </c>
      <c r="F23" s="135" t="s">
        <v>10</v>
      </c>
      <c r="G23" s="137"/>
      <c r="H23" s="130"/>
    </row>
    <row r="24" spans="1:8" ht="12.75">
      <c r="A24" s="155"/>
      <c r="B24" s="150"/>
      <c r="C24" s="150" t="s">
        <v>44</v>
      </c>
      <c r="D24" s="156" t="e">
        <f>+G17</f>
        <v>#REF!</v>
      </c>
      <c r="E24" s="152" t="e">
        <f>#REF!</f>
        <v>#REF!</v>
      </c>
      <c r="F24" s="8" t="e">
        <f>+D24*E24</f>
        <v>#REF!</v>
      </c>
      <c r="G24" s="137"/>
      <c r="H24" s="130"/>
    </row>
    <row r="25" spans="1:8" ht="13.5" thickBot="1">
      <c r="A25" s="155"/>
      <c r="B25" s="150"/>
      <c r="C25" s="150" t="s">
        <v>45</v>
      </c>
      <c r="D25" s="157" t="e">
        <f>+G17</f>
        <v>#REF!</v>
      </c>
      <c r="E25" s="152" t="e">
        <f>#REF!</f>
        <v>#REF!</v>
      </c>
      <c r="F25" s="8" t="e">
        <f>+D25*E25</f>
        <v>#REF!</v>
      </c>
      <c r="G25" s="153"/>
      <c r="H25" s="130"/>
    </row>
    <row r="26" spans="1:8" ht="12.75" customHeight="1" thickBot="1" thickTop="1">
      <c r="A26" s="143"/>
      <c r="B26" s="144"/>
      <c r="C26" s="144"/>
      <c r="D26" s="144"/>
      <c r="E26" s="144"/>
      <c r="F26" s="145" t="s">
        <v>42</v>
      </c>
      <c r="G26" s="146" t="e">
        <f>SUM(F24:F25)</f>
        <v>#REF!</v>
      </c>
      <c r="H26" s="130"/>
    </row>
    <row r="27" spans="1:8" ht="12.75">
      <c r="A27" s="149" t="s">
        <v>36</v>
      </c>
      <c r="B27" s="120"/>
      <c r="C27" s="132"/>
      <c r="D27" s="148"/>
      <c r="E27" s="132"/>
      <c r="F27" s="120"/>
      <c r="G27" s="133"/>
      <c r="H27" s="130"/>
    </row>
    <row r="28" spans="1:8" ht="12.75" customHeight="1">
      <c r="A28" s="123"/>
      <c r="B28" s="158"/>
      <c r="C28" s="39"/>
      <c r="D28" s="159" t="s">
        <v>38</v>
      </c>
      <c r="E28" s="136" t="s">
        <v>47</v>
      </c>
      <c r="F28" s="135" t="s">
        <v>10</v>
      </c>
      <c r="G28" s="137"/>
      <c r="H28" s="130"/>
    </row>
    <row r="29" spans="1:8" ht="13.5" thickBot="1">
      <c r="A29" s="155"/>
      <c r="B29" s="160"/>
      <c r="C29" s="150" t="s">
        <v>39</v>
      </c>
      <c r="D29" s="151" t="e">
        <f>+G17+G21+G26</f>
        <v>#REF!</v>
      </c>
      <c r="E29" s="152" t="e">
        <f>#REF!</f>
        <v>#REF!</v>
      </c>
      <c r="F29" s="8" t="e">
        <f>+D29*E29</f>
        <v>#REF!</v>
      </c>
      <c r="G29" s="153"/>
      <c r="H29" s="130"/>
    </row>
    <row r="30" spans="1:8" ht="14.25" thickBot="1" thickTop="1">
      <c r="A30" s="143"/>
      <c r="B30" s="144"/>
      <c r="C30" s="144"/>
      <c r="D30" s="144"/>
      <c r="E30" s="144"/>
      <c r="F30" s="145" t="s">
        <v>43</v>
      </c>
      <c r="G30" s="146" t="e">
        <f>F29</f>
        <v>#REF!</v>
      </c>
      <c r="H30" s="130"/>
    </row>
    <row r="31" spans="1:8" ht="18.75" customHeight="1" thickBot="1">
      <c r="A31" s="161"/>
      <c r="B31" s="162"/>
      <c r="C31" s="162"/>
      <c r="D31" s="144"/>
      <c r="E31" s="39"/>
      <c r="F31" s="39"/>
      <c r="G31" s="163" t="s">
        <v>113</v>
      </c>
      <c r="H31" s="164" t="e">
        <f>+G17+G21+G26+G30</f>
        <v>#REF!</v>
      </c>
    </row>
    <row r="32" spans="1:8" ht="12.75">
      <c r="A32" s="123" t="s">
        <v>48</v>
      </c>
      <c r="B32" s="120"/>
      <c r="C32" s="120"/>
      <c r="D32" s="120"/>
      <c r="E32" s="120"/>
      <c r="F32" s="120"/>
      <c r="G32" s="133"/>
      <c r="H32" s="165"/>
    </row>
    <row r="33" spans="1:8" ht="12.75">
      <c r="A33" s="166" t="s">
        <v>50</v>
      </c>
      <c r="B33" s="429" t="s">
        <v>49</v>
      </c>
      <c r="C33" s="429"/>
      <c r="D33" s="198" t="s">
        <v>21</v>
      </c>
      <c r="E33" s="198" t="s">
        <v>22</v>
      </c>
      <c r="F33" s="199" t="s">
        <v>10</v>
      </c>
      <c r="G33" s="137"/>
      <c r="H33" s="165"/>
    </row>
    <row r="34" spans="1:10" ht="12.75">
      <c r="A34" s="167" t="e">
        <f>+#REF!</f>
        <v>#REF!</v>
      </c>
      <c r="B34" s="343" t="e">
        <f>+#REF!</f>
        <v>#REF!</v>
      </c>
      <c r="C34" s="343"/>
      <c r="D34" s="196" t="e">
        <f>#REF!</f>
        <v>#REF!</v>
      </c>
      <c r="E34" s="196" t="e">
        <f>#REF!</f>
        <v>#REF!</v>
      </c>
      <c r="F34" s="196" t="e">
        <f>D34*E34</f>
        <v>#REF!</v>
      </c>
      <c r="G34" s="168"/>
      <c r="H34" s="165"/>
      <c r="I34" s="23"/>
      <c r="J34" s="23"/>
    </row>
    <row r="35" spans="1:9" ht="39.75" customHeight="1">
      <c r="A35" s="167" t="e">
        <f>+#REF!</f>
        <v>#REF!</v>
      </c>
      <c r="B35" s="343" t="e">
        <f>+#REF!</f>
        <v>#REF!</v>
      </c>
      <c r="C35" s="343"/>
      <c r="D35" s="196" t="e">
        <f>#REF!</f>
        <v>#REF!</v>
      </c>
      <c r="E35" s="196" t="e">
        <f>#REF!</f>
        <v>#REF!</v>
      </c>
      <c r="F35" s="196" t="e">
        <f aca="true" t="shared" si="1" ref="F35:F41">D35*E35</f>
        <v>#REF!</v>
      </c>
      <c r="G35" s="168"/>
      <c r="H35" s="165"/>
      <c r="I35" s="23"/>
    </row>
    <row r="36" spans="1:9" ht="26.25" customHeight="1">
      <c r="A36" s="167" t="e">
        <f>+#REF!</f>
        <v>#REF!</v>
      </c>
      <c r="B36" s="343" t="e">
        <f>+#REF!</f>
        <v>#REF!</v>
      </c>
      <c r="C36" s="343"/>
      <c r="D36" s="196" t="e">
        <f>#REF!</f>
        <v>#REF!</v>
      </c>
      <c r="E36" s="196" t="e">
        <f>#REF!</f>
        <v>#REF!</v>
      </c>
      <c r="F36" s="196" t="e">
        <f t="shared" si="1"/>
        <v>#REF!</v>
      </c>
      <c r="G36" s="168"/>
      <c r="H36" s="165"/>
      <c r="I36" s="23"/>
    </row>
    <row r="37" spans="1:9" ht="56.25" customHeight="1">
      <c r="A37" s="167" t="e">
        <f>+#REF!</f>
        <v>#REF!</v>
      </c>
      <c r="B37" s="343" t="e">
        <f>+#REF!</f>
        <v>#REF!</v>
      </c>
      <c r="C37" s="343"/>
      <c r="D37" s="196" t="e">
        <f>#REF!</f>
        <v>#REF!</v>
      </c>
      <c r="E37" s="196" t="e">
        <f>#REF!</f>
        <v>#REF!</v>
      </c>
      <c r="F37" s="196" t="e">
        <f t="shared" si="1"/>
        <v>#REF!</v>
      </c>
      <c r="G37" s="169"/>
      <c r="H37" s="170"/>
      <c r="I37" s="23"/>
    </row>
    <row r="38" spans="1:9" ht="55.5" customHeight="1">
      <c r="A38" s="167" t="e">
        <f>+#REF!</f>
        <v>#REF!</v>
      </c>
      <c r="B38" s="343" t="e">
        <f>+#REF!</f>
        <v>#REF!</v>
      </c>
      <c r="C38" s="343"/>
      <c r="D38" s="196" t="e">
        <f>#REF!</f>
        <v>#REF!</v>
      </c>
      <c r="E38" s="196" t="e">
        <f>#REF!</f>
        <v>#REF!</v>
      </c>
      <c r="F38" s="196" t="e">
        <f t="shared" si="1"/>
        <v>#REF!</v>
      </c>
      <c r="G38" s="168"/>
      <c r="H38" s="165"/>
      <c r="I38" s="23"/>
    </row>
    <row r="39" spans="1:11" ht="26.25" customHeight="1">
      <c r="A39" s="167" t="e">
        <f>+#REF!</f>
        <v>#REF!</v>
      </c>
      <c r="B39" s="343" t="e">
        <f>+#REF!</f>
        <v>#REF!</v>
      </c>
      <c r="C39" s="343"/>
      <c r="D39" s="196" t="e">
        <f>#REF!</f>
        <v>#REF!</v>
      </c>
      <c r="E39" s="196" t="e">
        <f>#REF!</f>
        <v>#REF!</v>
      </c>
      <c r="F39" s="196" t="e">
        <f t="shared" si="1"/>
        <v>#REF!</v>
      </c>
      <c r="G39" s="168"/>
      <c r="H39" s="165"/>
      <c r="I39" s="23"/>
      <c r="J39" s="23"/>
      <c r="K39" s="23"/>
    </row>
    <row r="40" spans="1:9" ht="26.25" customHeight="1">
      <c r="A40" s="167" t="e">
        <f>+#REF!</f>
        <v>#REF!</v>
      </c>
      <c r="B40" s="343" t="e">
        <f>+#REF!</f>
        <v>#REF!</v>
      </c>
      <c r="C40" s="343"/>
      <c r="D40" s="196" t="e">
        <f>#REF!</f>
        <v>#REF!</v>
      </c>
      <c r="E40" s="196" t="e">
        <f>#REF!</f>
        <v>#REF!</v>
      </c>
      <c r="F40" s="196" t="e">
        <f t="shared" si="1"/>
        <v>#REF!</v>
      </c>
      <c r="G40" s="168"/>
      <c r="H40" s="165"/>
      <c r="I40" s="23"/>
    </row>
    <row r="41" spans="1:9" ht="26.25" customHeight="1" thickBot="1">
      <c r="A41" s="167" t="e">
        <f>+#REF!</f>
        <v>#REF!</v>
      </c>
      <c r="B41" s="343" t="e">
        <f>+#REF!</f>
        <v>#REF!</v>
      </c>
      <c r="C41" s="343"/>
      <c r="D41" s="196" t="e">
        <f>#REF!</f>
        <v>#REF!</v>
      </c>
      <c r="E41" s="196" t="e">
        <f>#REF!</f>
        <v>#REF!</v>
      </c>
      <c r="F41" s="196" t="e">
        <f t="shared" si="1"/>
        <v>#REF!</v>
      </c>
      <c r="G41" s="168"/>
      <c r="H41" s="171"/>
      <c r="I41" s="33"/>
    </row>
    <row r="42" spans="1:8" ht="18.75" customHeight="1" thickBot="1">
      <c r="A42" s="161"/>
      <c r="B42" s="172"/>
      <c r="C42" s="172"/>
      <c r="D42" s="172"/>
      <c r="E42" s="172"/>
      <c r="F42" s="173"/>
      <c r="G42" s="174" t="s">
        <v>102</v>
      </c>
      <c r="H42" s="175" t="e">
        <f>SUM(F34:F41)</f>
        <v>#REF!</v>
      </c>
    </row>
    <row r="43" spans="1:8" ht="18.75" customHeight="1" thickBot="1">
      <c r="A43" s="161"/>
      <c r="B43" s="172"/>
      <c r="C43" s="172"/>
      <c r="D43" s="176"/>
      <c r="E43" s="176"/>
      <c r="F43" s="176"/>
      <c r="G43" s="177" t="s">
        <v>108</v>
      </c>
      <c r="H43" s="195" t="e">
        <f>+H31+H42</f>
        <v>#REF!</v>
      </c>
    </row>
    <row r="44" ht="12.75">
      <c r="H44" s="23"/>
    </row>
  </sheetData>
  <sheetProtection/>
  <mergeCells count="24">
    <mergeCell ref="B36:C36"/>
    <mergeCell ref="B41:C41"/>
    <mergeCell ref="B37:C37"/>
    <mergeCell ref="B38:C38"/>
    <mergeCell ref="B39:C39"/>
    <mergeCell ref="B40:C40"/>
    <mergeCell ref="B14:C14"/>
    <mergeCell ref="B15:C15"/>
    <mergeCell ref="B16:C16"/>
    <mergeCell ref="B33:C33"/>
    <mergeCell ref="B34:C34"/>
    <mergeCell ref="B35:C35"/>
    <mergeCell ref="B8:C8"/>
    <mergeCell ref="B9:C9"/>
    <mergeCell ref="B10:C10"/>
    <mergeCell ref="B11:C11"/>
    <mergeCell ref="B12:C12"/>
    <mergeCell ref="B13:C13"/>
    <mergeCell ref="A1:F1"/>
    <mergeCell ref="C2:D2"/>
    <mergeCell ref="B4:C4"/>
    <mergeCell ref="B5:C5"/>
    <mergeCell ref="B6:C6"/>
    <mergeCell ref="B7:C7"/>
  </mergeCells>
  <printOptions/>
  <pageMargins left="0.25" right="0.25" top="1" bottom="1" header="0.5" footer="0.5"/>
  <pageSetup fitToHeight="1" fitToWidth="1" horizontalDpi="600" verticalDpi="600" orientation="portrait" scale="83" r:id="rId1"/>
  <headerFooter alignWithMargins="0">
    <oddHeader>&amp;REXHIBIT 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Nhan Tran</dc:creator>
  <cp:keywords/>
  <dc:description/>
  <cp:lastModifiedBy>Tran, Nhan</cp:lastModifiedBy>
  <cp:lastPrinted>2017-10-27T23:12:54Z</cp:lastPrinted>
  <dcterms:created xsi:type="dcterms:W3CDTF">1996-10-14T23:33:28Z</dcterms:created>
  <dcterms:modified xsi:type="dcterms:W3CDTF">2022-09-21T17:58:36Z</dcterms:modified>
  <cp:category/>
  <cp:version/>
  <cp:contentType/>
  <cp:contentStatus/>
</cp:coreProperties>
</file>